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080" tabRatio="842" firstSheet="9" activeTab="13"/>
  </bookViews>
  <sheets>
    <sheet name="01收支总表 " sheetId="17" r:id="rId1"/>
    <sheet name="02收入总表" sheetId="18" r:id="rId2"/>
    <sheet name="03支出总表" sheetId="19" r:id="rId3"/>
    <sheet name="04项目支出" sheetId="20" r:id="rId4"/>
    <sheet name="05政府采购预算明细表" sheetId="21" r:id="rId5"/>
    <sheet name="06财拨总表" sheetId="22" r:id="rId6"/>
    <sheet name="07一般公共预算财政拨款支出表" sheetId="23" r:id="rId7"/>
    <sheet name="08一般公共预算财政拨款基本支出表" sheetId="24" r:id="rId8"/>
    <sheet name="09政府性基金预算财政拨款支出表" sheetId="25" r:id="rId9"/>
    <sheet name="10国有资本经营预算财政拨款支出表" sheetId="26" r:id="rId10"/>
    <sheet name="11三公经费支出表" sheetId="27" r:id="rId11"/>
    <sheet name="12政府购买服务预算财政拨款明细表" sheetId="28" r:id="rId12"/>
    <sheet name="13项目支出绩效表" sheetId="29" r:id="rId13"/>
    <sheet name="14部门整体支出绩效目标申报表" sheetId="30" r:id="rId14"/>
  </sheets>
  <definedNames>
    <definedName name="_xlnm._FilterDatabase" localSheetId="3" hidden="1">'04项目支出'!$B$4:$P$218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<sst xmlns="http://schemas.openxmlformats.org/spreadsheetml/2006/main" count="9445" uniqueCount="2313">
  <si>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</si>
  <si>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</si>
  <si>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</si>
  <si>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</si>
  <si>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</si>
  <si>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</si>
  <si>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</si>
  <si>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</si>
  <si>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</si>
  <si>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</si>
  <si>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</si>
  <si>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</si>
  <si>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</si>
  <si>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</si>
  <si>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</si>
  <si>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</si>
  <si>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</si>
  <si>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</si>
  <si>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</si>
  <si>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</si>
  <si>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</si>
  <si>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</si>
  <si>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</si>
  <si>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</si>
  <si>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</si>
  <si>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</si>
  <si>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</si>
  <si>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</si>
  <si>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</si>
  <si>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</si>
  <si>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</si>
  <si>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</si>
  <si>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</si>
  <si>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</si>
  <si>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</si>
  <si>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</si>
  <si>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</si>
  <si>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</si>
  <si>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</si>
  <si>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</si>
  <si>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</si>
  <si>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</si>
  <si>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</si>
  <si>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</si>
  <si>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</si>
  <si>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</si>
  <si>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</si>
  <si>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</si>
  <si>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</si>
  <si>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</si>
  <si>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</si>
  <si>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</si>
  <si>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</si>
  <si>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</si>
  <si>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</si>
  <si>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</si>
  <si>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</si>
  <si>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</si>
  <si>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</si>
  <si>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</si>
  <si>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</si>
  <si>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</si>
  <si>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</si>
  <si>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</si>
  <si>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</si>
  <si>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038</t>
  </si>
  <si>
    <t>北京市商务局</t>
  </si>
  <si>
    <t>191,878.685517</t>
  </si>
  <si>
    <t>190,948.255517</t>
  </si>
  <si>
    <t>318.130000</t>
  </si>
  <si>
    <t>610.000000</t>
  </si>
  <si>
    <t>2.300000</t>
  </si>
  <si>
    <t>038001</t>
  </si>
  <si>
    <t>北京市商务局（本级）</t>
  </si>
  <si>
    <t>163,577.553425</t>
  </si>
  <si>
    <t>038005</t>
  </si>
  <si>
    <t>北京市商务局行政审批服务中心</t>
  </si>
  <si>
    <t>1,059.958048</t>
  </si>
  <si>
    <t>1,059.908048</t>
  </si>
  <si>
    <t>0.050000</t>
  </si>
  <si>
    <t>038006</t>
  </si>
  <si>
    <t>北京市对外贸易学校</t>
  </si>
  <si>
    <t>8,898.147257</t>
  </si>
  <si>
    <t>7,969.017257</t>
  </si>
  <si>
    <t>1.000000</t>
  </si>
  <si>
    <t>038007</t>
  </si>
  <si>
    <t>北京市商务局应急储备保障中心</t>
  </si>
  <si>
    <t>1,034.156991</t>
  </si>
  <si>
    <t>038008</t>
  </si>
  <si>
    <t>北京市国际服务贸易事务中心</t>
  </si>
  <si>
    <t>9,425.596449</t>
  </si>
  <si>
    <t>9,425.396449</t>
  </si>
  <si>
    <t>0.200000</t>
  </si>
  <si>
    <t>038009</t>
  </si>
  <si>
    <t>北京市商务举报投诉中心</t>
  </si>
  <si>
    <t>500.032765</t>
  </si>
  <si>
    <t>499.982765</t>
  </si>
  <si>
    <t>038010</t>
  </si>
  <si>
    <t>北京全球服务贸易发展促进中心</t>
  </si>
  <si>
    <t>1,813.104239</t>
  </si>
  <si>
    <t>1,812.704239</t>
  </si>
  <si>
    <t>0.400000</t>
  </si>
  <si>
    <t>038012</t>
  </si>
  <si>
    <t>北京市流通经济研究中心</t>
  </si>
  <si>
    <t>2,243.785491</t>
  </si>
  <si>
    <t>2,243.685491</t>
  </si>
  <si>
    <t>0.100000</t>
  </si>
  <si>
    <t>038013</t>
  </si>
  <si>
    <t>北京市商务局综合事务中心</t>
  </si>
  <si>
    <t>3,326.350852</t>
  </si>
  <si>
    <t>3,325.850852</t>
  </si>
  <si>
    <t>0.500000</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</si>
  <si>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</si>
  <si>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</si>
  <si>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</si>
  <si>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</si>
  <si>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</si>
  <si>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</si>
  <si>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</si>
  <si>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</si>
  <si>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</si>
  <si>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</si>
  <si>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</si>
  <si>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2011301-行政运行</t>
  </si>
  <si>
    <t>50101-工资奖金津补贴</t>
  </si>
  <si>
    <t>30101-基本工资</t>
  </si>
  <si>
    <t>30102-津贴补贴</t>
  </si>
  <si>
    <t>30103-奖金</t>
  </si>
  <si>
    <t>50102-社会保障缴费</t>
  </si>
  <si>
    <t>30112-其他社会保障缴费</t>
  </si>
  <si>
    <t>50103-住房公积金</t>
  </si>
  <si>
    <t>30113-住房公积金</t>
  </si>
  <si>
    <t>50199-其他工资福利支出</t>
  </si>
  <si>
    <t>30199-其他工资福利支出</t>
  </si>
  <si>
    <t>50201-办公经费</t>
  </si>
  <si>
    <t>30201-办公费</t>
  </si>
  <si>
    <t>30202-印刷费</t>
  </si>
  <si>
    <t>30204-手续费</t>
  </si>
  <si>
    <t>30206-电费</t>
  </si>
  <si>
    <t>30207-邮电费</t>
  </si>
  <si>
    <t>3021101-差旅费</t>
  </si>
  <si>
    <t>30228-工会经费</t>
  </si>
  <si>
    <t>30229-福利费</t>
  </si>
  <si>
    <t>30239-其他交通费用</t>
  </si>
  <si>
    <t>50202-会议费</t>
  </si>
  <si>
    <t>3021503-三类会议费</t>
  </si>
  <si>
    <t>50205-委托业务费</t>
  </si>
  <si>
    <t>30227-委托业务费</t>
  </si>
  <si>
    <t>50206-公务接待费</t>
  </si>
  <si>
    <t>30217-公务接待费</t>
  </si>
  <si>
    <t>50208-公务用车运行维护费</t>
  </si>
  <si>
    <t>30231-公务用车运行维护费</t>
  </si>
  <si>
    <t>50209-维修（护）费</t>
  </si>
  <si>
    <t>30213-维修（护）费</t>
  </si>
  <si>
    <t>50299-其他商品和服务支出</t>
  </si>
  <si>
    <t>30299-其他商品和服务支出</t>
  </si>
  <si>
    <t>50901-社会福利和救助</t>
  </si>
  <si>
    <t>30304-抚恤金</t>
  </si>
  <si>
    <t>30309-奖励金</t>
  </si>
  <si>
    <t>50905-离退休费</t>
  </si>
  <si>
    <t>30301-离休费</t>
  </si>
  <si>
    <t>30302-退休费</t>
  </si>
  <si>
    <t>50999-其他对个人和家庭的补助</t>
  </si>
  <si>
    <t>30399-其他对个人和家庭的补助</t>
  </si>
  <si>
    <t>2011302-一般行政管理事务</t>
  </si>
  <si>
    <t>30205-水费</t>
  </si>
  <si>
    <t>30208-取暖费</t>
  </si>
  <si>
    <t>30209-物业管理费</t>
  </si>
  <si>
    <t>30214-租赁费</t>
  </si>
  <si>
    <t>3021502-二类会议费</t>
  </si>
  <si>
    <t>50207-因公出国（境）费用</t>
  </si>
  <si>
    <t>3021202-其他因公出国（境）费用</t>
  </si>
  <si>
    <t>50306-设备购置</t>
  </si>
  <si>
    <t>31003-专用设备购置</t>
  </si>
  <si>
    <t>2011303-机关服务</t>
  </si>
  <si>
    <t>50501-工资福利支出</t>
  </si>
  <si>
    <t>30107-绩效工资</t>
  </si>
  <si>
    <t>50502-商品和服务支出</t>
  </si>
  <si>
    <t>30226-劳务费</t>
  </si>
  <si>
    <t>2011350-事业运行</t>
  </si>
  <si>
    <t>30240-税金及附加费用</t>
  </si>
  <si>
    <t>2011399-其他商贸事务支出</t>
  </si>
  <si>
    <t>30203-咨询费</t>
  </si>
  <si>
    <t>50601-资本性支出</t>
  </si>
  <si>
    <t>31013-公务用车购置</t>
  </si>
  <si>
    <t>2050302-中等职业教育</t>
  </si>
  <si>
    <t>30108-机关事业单位基本养老保险缴费</t>
  </si>
  <si>
    <t>30109-职业年金缴费</t>
  </si>
  <si>
    <t>30110-职工基本医疗保险缴费</t>
  </si>
  <si>
    <t>30111-公务员医疗补助缴费</t>
  </si>
  <si>
    <t>30216-培训费</t>
  </si>
  <si>
    <t>31006-大型修缮</t>
  </si>
  <si>
    <t>31007-信息网络及软件购置更新</t>
  </si>
  <si>
    <t>31099-其他资本性支出</t>
  </si>
  <si>
    <t>50902-助学金</t>
  </si>
  <si>
    <t>30308-助学金</t>
  </si>
  <si>
    <t>2050803-培训支出</t>
  </si>
  <si>
    <t>50203-培训费</t>
  </si>
  <si>
    <t>2080501-行政单位离退休</t>
  </si>
  <si>
    <t>2080502-事业单位离退休</t>
  </si>
  <si>
    <t>2080505-机关事业单位基本养老保险缴费支出</t>
  </si>
  <si>
    <t>2080506-机关事业单位职业年金缴费支出</t>
  </si>
  <si>
    <t>2101101-行政单位医疗</t>
  </si>
  <si>
    <t>2101102-事业单位医疗</t>
  </si>
  <si>
    <t>2120399-其他城乡社区公共设施支出</t>
  </si>
  <si>
    <t>50302-基础设施建设</t>
  </si>
  <si>
    <t>31005-基础设施建设</t>
  </si>
  <si>
    <t>2150805-中小企业发展专项</t>
  </si>
  <si>
    <t>50799-其他对企业补助</t>
  </si>
  <si>
    <t>31299-其他对企业补助</t>
  </si>
  <si>
    <t>2160298-商业流通发展支出</t>
  </si>
  <si>
    <t>2160299-其他商业流通事务支出</t>
  </si>
  <si>
    <t>2160698-外经贸发展支出</t>
  </si>
  <si>
    <t>2160699-其他涉外发展服务支出</t>
  </si>
  <si>
    <t>2220599-其他重要商品储备支出</t>
  </si>
  <si>
    <t xml:space="preserve">
</t>
  </si>
  <si>
    <t>预算04表 项目支出表</t>
  </si>
  <si>
    <t>项目单位</t>
  </si>
  <si>
    <t>类型</t>
  </si>
  <si>
    <t>项目名称</t>
  </si>
  <si>
    <t>本年拨款</t>
  </si>
  <si>
    <t>财政拨款结转结余</t>
  </si>
  <si>
    <t>一般公共预算</t>
  </si>
  <si>
    <t>政府性基金预算</t>
  </si>
  <si>
    <t>国有资本经营预算</t>
  </si>
  <si>
    <t>038001-北京市商务局（本级）</t>
  </si>
  <si>
    <t>1-行政单位</t>
  </si>
  <si>
    <t>会议类项目</t>
  </si>
  <si>
    <t>培训类项目</t>
  </si>
  <si>
    <t>促进生活服务业发展项目</t>
  </si>
  <si>
    <t>促进商贸物流发展项目</t>
  </si>
  <si>
    <t>外经贸资金项目评审及绩效追踪管理项目</t>
  </si>
  <si>
    <t>中国电子商务大会</t>
  </si>
  <si>
    <t>对外投资合作专项资金</t>
  </si>
  <si>
    <t>促进服务贸易发展</t>
  </si>
  <si>
    <t>“两区”建设政策宣传</t>
  </si>
  <si>
    <t>跨境电子商务发展项目支持资金</t>
  </si>
  <si>
    <t>促进会展业发展项目</t>
  </si>
  <si>
    <t>北京“两区”建设全球超链接系列推介项目</t>
  </si>
  <si>
    <t>老字号传承发展项目</t>
  </si>
  <si>
    <t>国家服务业扩大开放综合示范区和中国（北京）自由贸易试验区督查与评估项目</t>
  </si>
  <si>
    <t>北京消费季支持政策资金</t>
  </si>
  <si>
    <t>商业品牌首店建设鼓励资金</t>
  </si>
  <si>
    <t>搭建促消费平台</t>
  </si>
  <si>
    <t>商务发展项目评审及支撑</t>
  </si>
  <si>
    <t>生活必需品等政府储备项目</t>
  </si>
  <si>
    <t>北京市肉类蔬菜流通追溯体系及“放心肉”运维项目</t>
  </si>
  <si>
    <t>外籍人才积分评估项目</t>
  </si>
  <si>
    <t>中国国际服务贸易交易会（对首都会展集团补助）</t>
  </si>
  <si>
    <t>中国国际服务贸易交易会（因公出国（境））</t>
  </si>
  <si>
    <t>绿色节能消费政策资金项目</t>
  </si>
  <si>
    <t>北京市商务局资产购置</t>
  </si>
  <si>
    <t>北京市县域商业体系建设项目</t>
  </si>
  <si>
    <t>培育壮大网络消费市场政策支持资金</t>
  </si>
  <si>
    <t>“两区”重点园区（组团）评价</t>
  </si>
  <si>
    <t>支持商业步行街高质量发展资金</t>
  </si>
  <si>
    <t>二手车转出奖励资金项目</t>
  </si>
  <si>
    <t>北京博锐开放政策研究院建设运行1</t>
  </si>
  <si>
    <t>北京市生活必需品流通保供体系建设项目</t>
  </si>
  <si>
    <t>贸易与投资促进活动经费</t>
  </si>
  <si>
    <t>支持外贸企业提升国际化经营能力</t>
  </si>
  <si>
    <t>电子商务创新示范项目</t>
  </si>
  <si>
    <t>北京市商业服务业服务质量提升系列活动</t>
  </si>
  <si>
    <t>支持商圈（商场）品质提升项目</t>
  </si>
  <si>
    <t>国际消费中心城市宣传项目</t>
  </si>
  <si>
    <t>优化营商环境和总部经济资金</t>
  </si>
  <si>
    <t>课题规划研究类项目</t>
  </si>
  <si>
    <t>大通关工作补助项目经费</t>
  </si>
  <si>
    <t>北京市商务局机关本级后勤综合服务保障</t>
  </si>
  <si>
    <t>北京市商务局机动经费</t>
  </si>
  <si>
    <t>优化商务发展环境工作经费项目</t>
  </si>
  <si>
    <t>促进商业、服务业工作经费项目</t>
  </si>
  <si>
    <t>促进外贸发展工作经费项目</t>
  </si>
  <si>
    <t>机场建设项目（二类费）</t>
  </si>
  <si>
    <t>境内外展览展示及投资促进项目</t>
  </si>
  <si>
    <t>农产品批发市场建设项目</t>
  </si>
  <si>
    <t>消费大数据及专项监测评估项目</t>
  </si>
  <si>
    <t>信息化系统运行维护</t>
  </si>
  <si>
    <t>商务信息化系统运维项目</t>
  </si>
  <si>
    <t>电子口岸平台日常运维项目</t>
  </si>
  <si>
    <t>038005-北京市商务局行政审批服务中心</t>
  </si>
  <si>
    <t>22-公益一类</t>
  </si>
  <si>
    <t>信息系统运维类项目</t>
  </si>
  <si>
    <t>038006-北京市对外贸易学校</t>
  </si>
  <si>
    <t>23-公益二类</t>
  </si>
  <si>
    <t>助学金</t>
  </si>
  <si>
    <t>阿里巴巴直播电商学院</t>
  </si>
  <si>
    <t>全域数字化运营专业群</t>
  </si>
  <si>
    <t>在线精品课程资源综合建设项目</t>
  </si>
  <si>
    <t>思政数字化教室建设</t>
  </si>
  <si>
    <t>会展资源库建设项目</t>
  </si>
  <si>
    <t>教学楼维修改造项目</t>
  </si>
  <si>
    <t>学生生活物价补贴</t>
  </si>
  <si>
    <t>室外供暖系统改造</t>
  </si>
  <si>
    <t>校园环境保障服务费项目</t>
  </si>
  <si>
    <t>教学楼门窗改造</t>
  </si>
  <si>
    <t>图书馆文化育人环境建设项目</t>
  </si>
  <si>
    <t>硬件及网络安全设施购置项目</t>
  </si>
  <si>
    <t>单位资金安排的公用经费</t>
  </si>
  <si>
    <t>体育看台改造</t>
  </si>
  <si>
    <t>屋面防水改造项目</t>
  </si>
  <si>
    <t>免学费</t>
  </si>
  <si>
    <t>车辆更新购置</t>
  </si>
  <si>
    <t>038007-北京市商务局应急储备保障中心</t>
  </si>
  <si>
    <t>专业咨询类项目</t>
  </si>
  <si>
    <t>网线接入费</t>
  </si>
  <si>
    <t>房屋设备运维费</t>
  </si>
  <si>
    <t>应急储备保障工作经费</t>
  </si>
  <si>
    <t>保障中心后勤保障经费</t>
  </si>
  <si>
    <t>保障中心运行经费</t>
  </si>
  <si>
    <t>公务用车购置</t>
  </si>
  <si>
    <t>038008-北京市国际服务贸易事务中心</t>
  </si>
  <si>
    <t>境内外展览展示</t>
  </si>
  <si>
    <t>方庄办公区服务保障项目</t>
  </si>
  <si>
    <t>法务服务项目</t>
  </si>
  <si>
    <t>司机服务外包</t>
  </si>
  <si>
    <t>中国国际服务贸易交易会立法服务项目</t>
  </si>
  <si>
    <t>国际交流费</t>
  </si>
  <si>
    <t>会展发展执行项目</t>
  </si>
  <si>
    <t>服贸会票证及消防服务项目</t>
  </si>
  <si>
    <t>服贸会服务保障项目</t>
  </si>
  <si>
    <t>服贸会展览展示项目</t>
  </si>
  <si>
    <t>服贸会会议活动项目</t>
  </si>
  <si>
    <t>服贸会宣传推广项目</t>
  </si>
  <si>
    <t>服贸会统计评估和示范案例遴选项目</t>
  </si>
  <si>
    <t>服贸会对外联络项目</t>
  </si>
  <si>
    <t>服贸会指挥调度项目</t>
  </si>
  <si>
    <t>服贸中心运行经费</t>
  </si>
  <si>
    <t>038009-北京市商务举报投诉中心</t>
  </si>
  <si>
    <t>“接诉即办”培训项目</t>
  </si>
  <si>
    <t>”接诉即办“综合服务保障项目</t>
  </si>
  <si>
    <t>投诉中心运行经费</t>
  </si>
  <si>
    <t>038010-北京全球服务贸易发展促进中心</t>
  </si>
  <si>
    <t>全球服务贸易联盟运行补助资金</t>
  </si>
  <si>
    <t>038012-北京市流通经济研究中心</t>
  </si>
  <si>
    <t>商贸流通业监测与数据采集</t>
  </si>
  <si>
    <t>服务贸易重点企业统计监测</t>
  </si>
  <si>
    <t>政府投资建设信息化平台运行维护费</t>
  </si>
  <si>
    <t>办公区互联网接入费</t>
  </si>
  <si>
    <t>办公区运维费</t>
  </si>
  <si>
    <t>办公用房运维费</t>
  </si>
  <si>
    <t>法律顾问费项目</t>
  </si>
  <si>
    <t>流通中心运行经费</t>
  </si>
  <si>
    <t>038013-北京市商务局综合事务中心</t>
  </si>
  <si>
    <t>办公用房修缮类项目</t>
  </si>
  <si>
    <t>综合事务中心离退休人员活动经费</t>
  </si>
  <si>
    <t>口岸综合服务保障以及年鉴工作经费</t>
  </si>
  <si>
    <t>综合事务中心通州办公区综合保障</t>
  </si>
  <si>
    <t>综合事务中心后勤保障项目</t>
  </si>
  <si>
    <t>老干部培训项目</t>
  </si>
  <si>
    <t>北京市县域商业体系建设项目（追加）</t>
  </si>
  <si>
    <t>年中下达中央外经贸资金-追加</t>
  </si>
  <si>
    <t>038800001-北京市商务局（基建）(本级)</t>
  </si>
  <si>
    <t>北京大兴国际机场口岸非现场设施—海关业务保障设施项目</t>
  </si>
  <si>
    <t>北京大兴国际机场口岸非现场设施（口岸疾控中心）建设项目</t>
  </si>
  <si>
    <t>50402-基础设施建设</t>
  </si>
  <si>
    <t>30905-基础设施建设</t>
  </si>
  <si>
    <t>北京大兴国际机场口岸非现场设施（海关国检综合办公楼）建设项目</t>
  </si>
  <si>
    <t>助学金（中央资金）</t>
  </si>
  <si>
    <t>合  计</t>
  </si>
  <si>
    <t>预算05表 政府采购预算明细表</t>
  </si>
  <si>
    <t>采购类别</t>
  </si>
  <si>
    <t>金额</t>
  </si>
  <si>
    <t>A-货物</t>
  </si>
  <si>
    <t>446.007900</t>
  </si>
  <si>
    <t>B-工程</t>
  </si>
  <si>
    <t>1,033.338670</t>
  </si>
  <si>
    <t>C-服务</t>
  </si>
  <si>
    <t>25,941.948194</t>
  </si>
  <si>
    <t>27,421.294764</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</si>
  <si>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</si>
  <si>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</si>
  <si>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</si>
  <si>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</si>
  <si>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</si>
  <si>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</si>
  <si>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</si>
  <si>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</si>
  <si>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</si>
  <si>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</si>
  <si>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</si>
  <si>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</si>
  <si>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</si>
  <si>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</si>
  <si>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</si>
  <si>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</si>
  <si>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</si>
  <si>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</si>
  <si>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</si>
  <si>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</si>
  <si>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</si>
  <si>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</si>
  <si>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</si>
  <si>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</si>
  <si>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</si>
  <si>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</si>
  <si>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</si>
  <si>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</si>
  <si>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</si>
  <si>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2080505</t>
  </si>
  <si>
    <t>机关事业单位基本养老保险缴费支出</t>
  </si>
  <si>
    <t>2011350</t>
  </si>
  <si>
    <t>事业运行</t>
  </si>
  <si>
    <t>2080506</t>
  </si>
  <si>
    <t>机关事业单位职业年金缴费支出</t>
  </si>
  <si>
    <t>2101102</t>
  </si>
  <si>
    <t>事业单位医疗</t>
  </si>
  <si>
    <t>2160298</t>
  </si>
  <si>
    <t>商业流通发展支出</t>
  </si>
  <si>
    <t>2011399</t>
  </si>
  <si>
    <t>其他商贸事务支出</t>
  </si>
  <si>
    <t>2160698</t>
  </si>
  <si>
    <t>外经贸发展支出</t>
  </si>
  <si>
    <t>2050803</t>
  </si>
  <si>
    <t>培训支出</t>
  </si>
  <si>
    <t>2050302</t>
  </si>
  <si>
    <t>中等职业教育</t>
  </si>
  <si>
    <t>2080502</t>
  </si>
  <si>
    <t>事业单位离退休</t>
  </si>
  <si>
    <t>2011303</t>
  </si>
  <si>
    <t>机关服务</t>
  </si>
  <si>
    <t>行政运行</t>
  </si>
  <si>
    <t>一般行政管理事务</t>
  </si>
  <si>
    <t>行政单位离退休</t>
  </si>
  <si>
    <t>行政单位医疗</t>
  </si>
  <si>
    <t>其他城乡社区公共设施支出</t>
  </si>
  <si>
    <t>中小企业发展专项</t>
  </si>
  <si>
    <t>其他商业流通事务支出</t>
  </si>
  <si>
    <t>038002-北京市商务局（本级）</t>
  </si>
  <si>
    <t>其他涉外发展服务支出</t>
  </si>
  <si>
    <t>其他重要商品储备支出</t>
  </si>
  <si>
    <t>预算08表 一般公共预算财政拨款基本支出表</t>
  </si>
  <si>
    <t>1,940.651600</t>
  </si>
  <si>
    <t>3,234.703800</t>
  </si>
  <si>
    <t>2,065.011000</t>
  </si>
  <si>
    <t>784.134912</t>
  </si>
  <si>
    <t>392.067456</t>
  </si>
  <si>
    <t>557.306856</t>
  </si>
  <si>
    <t>189.991008</t>
  </si>
  <si>
    <t>113.155876</t>
  </si>
  <si>
    <t>834.835200</t>
  </si>
  <si>
    <t>393.239400</t>
  </si>
  <si>
    <t>70.000000</t>
  </si>
  <si>
    <t>20.000000</t>
  </si>
  <si>
    <t>0.600000</t>
  </si>
  <si>
    <t>5.000000</t>
  </si>
  <si>
    <t>45.500000</t>
  </si>
  <si>
    <t>126.919372</t>
  </si>
  <si>
    <t>123.702000</t>
  </si>
  <si>
    <t>76.031478</t>
  </si>
  <si>
    <t>18.740000</t>
  </si>
  <si>
    <t>2.000000</t>
  </si>
  <si>
    <t>13.000000</t>
  </si>
  <si>
    <t>2.850000</t>
  </si>
  <si>
    <t>25.800000</t>
  </si>
  <si>
    <t>10.000000</t>
  </si>
  <si>
    <t>318.345202</t>
  </si>
  <si>
    <t>1,921.342000</t>
  </si>
  <si>
    <t>1,913.520600</t>
  </si>
  <si>
    <t>6,229.359900</t>
  </si>
  <si>
    <t>1,067.841264</t>
  </si>
  <si>
    <t>533.931232</t>
  </si>
  <si>
    <t>921.604300</t>
  </si>
  <si>
    <t>105.964524</t>
  </si>
  <si>
    <t>210.826532</t>
  </si>
  <si>
    <t>1,148.462400</t>
  </si>
  <si>
    <t>429.494800</t>
  </si>
  <si>
    <t>53.965254</t>
  </si>
  <si>
    <t>12.659000</t>
  </si>
  <si>
    <t>0.883000</t>
  </si>
  <si>
    <t>34.399087</t>
  </si>
  <si>
    <t>132.020000</t>
  </si>
  <si>
    <t>18.003500</t>
  </si>
  <si>
    <t>31.588073</t>
  </si>
  <si>
    <t>227.999087</t>
  </si>
  <si>
    <t>28.521810</t>
  </si>
  <si>
    <t>208.661040</t>
  </si>
  <si>
    <t>65.600000</t>
  </si>
  <si>
    <t>3.574500</t>
  </si>
  <si>
    <t>16.504750</t>
  </si>
  <si>
    <t>154.140000</t>
  </si>
  <si>
    <t>280.054882</t>
  </si>
  <si>
    <t>199.855379</t>
  </si>
  <si>
    <t>137.000000</t>
  </si>
  <si>
    <t>36.112500</t>
  </si>
  <si>
    <t>133.560000</t>
  </si>
  <si>
    <t>2.415793</t>
  </si>
  <si>
    <t>460.611332</t>
  </si>
  <si>
    <t>72.989900</t>
  </si>
  <si>
    <t>3.000000</t>
  </si>
  <si>
    <t>117.014400</t>
  </si>
  <si>
    <t>7.900000</t>
  </si>
  <si>
    <t>145.102400</t>
  </si>
  <si>
    <t>359.292000</t>
  </si>
  <si>
    <t>853.860001</t>
  </si>
  <si>
    <t>29,643.270400</t>
  </si>
  <si>
    <t>26,470.613461</t>
  </si>
  <si>
    <t>3,172.656939</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</si>
  <si>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</si>
  <si>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</si>
  <si>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</si>
  <si>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</si>
  <si>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</si>
  <si>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</si>
  <si>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</si>
  <si>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</si>
  <si>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</si>
  <si>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</si>
  <si>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</si>
  <si>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</si>
  <si>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</si>
  <si>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</si>
  <si>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</si>
  <si>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368.011916</t>
  </si>
  <si>
    <t>202.210000</t>
  </si>
  <si>
    <t>30.209000</t>
  </si>
  <si>
    <t>15.451500</t>
  </si>
  <si>
    <t>15.151500</t>
  </si>
  <si>
    <t>9.228500</t>
  </si>
  <si>
    <t>2024</t>
  </si>
  <si>
    <t>291.252500</t>
  </si>
  <si>
    <t>27.044000</t>
  </si>
  <si>
    <t>19.938500</t>
  </si>
  <si>
    <t>12.963500</t>
  </si>
  <si>
    <t>8.266500</t>
  </si>
  <si>
    <t>预算12表 政府购买服务预算财政拨款明细表</t>
  </si>
  <si>
    <t xml:space="preserve"> </t>
  </si>
  <si>
    <t>指导性目录</t>
  </si>
  <si>
    <t>服务领域</t>
  </si>
  <si>
    <t>预算金额</t>
  </si>
  <si>
    <t>一级</t>
  </si>
  <si>
    <t>二级</t>
  </si>
  <si>
    <t>三级</t>
  </si>
  <si>
    <t>8,749.008750</t>
  </si>
  <si>
    <t>11000021Y000000010901-通用公用经费</t>
  </si>
  <si>
    <t>02-政府履职辅助性服务</t>
  </si>
  <si>
    <t>0211-后勤服务</t>
  </si>
  <si>
    <t>其他适合通过市场化方式提供的后勤服务</t>
  </si>
  <si>
    <t>227-预备费</t>
  </si>
  <si>
    <t>0204-会议服务</t>
  </si>
  <si>
    <t>会议服务</t>
  </si>
  <si>
    <t>0.720000</t>
  </si>
  <si>
    <t>76.292000</t>
  </si>
  <si>
    <t>租赁服务</t>
  </si>
  <si>
    <t>印刷和出版服务</t>
  </si>
  <si>
    <t>11000022T000000391737-会议类项目</t>
  </si>
  <si>
    <t>5.150000</t>
  </si>
  <si>
    <t>11000022T000000391739-培训类项目</t>
  </si>
  <si>
    <t>01-公共服务</t>
  </si>
  <si>
    <t>0116-行业管理服务</t>
  </si>
  <si>
    <t>行业人才培养服务</t>
  </si>
  <si>
    <t>68.800000</t>
  </si>
  <si>
    <t>29.562000</t>
  </si>
  <si>
    <t>11000022T000000421195-促进生活服务业发展项目</t>
  </si>
  <si>
    <t>行业规范服务</t>
  </si>
  <si>
    <t>42.000000</t>
  </si>
  <si>
    <t>0207-评审、评估和评价服务</t>
  </si>
  <si>
    <t>评估和评价服务</t>
  </si>
  <si>
    <t>80.000000</t>
  </si>
  <si>
    <t>11000022T000000428018-外经贸资金项目评审及绩效追踪管理项目</t>
  </si>
  <si>
    <t>0203-会计审计服务</t>
  </si>
  <si>
    <t>会计服务</t>
  </si>
  <si>
    <t>161.500000</t>
  </si>
  <si>
    <t>审计服务</t>
  </si>
  <si>
    <t>13.500000</t>
  </si>
  <si>
    <t>11000022T000000429637-中国电子商务大会</t>
  </si>
  <si>
    <t>190.000000</t>
  </si>
  <si>
    <t>11000022T000000430908-促进服务贸易发展</t>
  </si>
  <si>
    <t>行业统计分析服务</t>
  </si>
  <si>
    <t>120.000000</t>
  </si>
  <si>
    <t>11000022T000000431371-“两区”建设政策宣传</t>
  </si>
  <si>
    <t>0115-公共信息与宣传服务</t>
  </si>
  <si>
    <t>公共公益宣传服务</t>
  </si>
  <si>
    <t>260.000000</t>
  </si>
  <si>
    <t>11000022T000000431485-提升企业防范出口风险能力项目</t>
  </si>
  <si>
    <t>行业规划服务</t>
  </si>
  <si>
    <t>30.000000</t>
  </si>
  <si>
    <t>11000022T000000431841-北京“两区”建设全球超链接系列推介项目</t>
  </si>
  <si>
    <t>280.000000</t>
  </si>
  <si>
    <t>11000022T000000433081-国家服务业扩大开放综合示范区和中国（北京）自由贸易试验区督查与评估项目</t>
  </si>
  <si>
    <t>194.506600</t>
  </si>
  <si>
    <t>11000022T000000433643-搭建促消费平台</t>
  </si>
  <si>
    <t>957.583000</t>
  </si>
  <si>
    <t>11000022T000000433761-商务发展项目评审及支撑</t>
  </si>
  <si>
    <t>评审服务</t>
  </si>
  <si>
    <t>451.955900</t>
  </si>
  <si>
    <t>82.690500</t>
  </si>
  <si>
    <t>11000022T000000434120-北京市肉类蔬菜流通追溯体系及“放心肉”运维项目</t>
  </si>
  <si>
    <t>0210-信息化服务</t>
  </si>
  <si>
    <t>机关信息系统开发与维护服务</t>
  </si>
  <si>
    <t>754.075000</t>
  </si>
  <si>
    <t>网络接入服务</t>
  </si>
  <si>
    <t>28.845000</t>
  </si>
  <si>
    <t>11000022T000000440021-外籍人才积分评估项目</t>
  </si>
  <si>
    <t>31.780000</t>
  </si>
  <si>
    <t>11000022T000001688219-绿色节能消费政策资金项目</t>
  </si>
  <si>
    <t>40.000000</t>
  </si>
  <si>
    <t>0205-监督检查辅助服务</t>
  </si>
  <si>
    <t>监督检查辅助服务</t>
  </si>
  <si>
    <t>160.000000</t>
  </si>
  <si>
    <t>11000023T000002056932-“两区”重点园区（组团）评价</t>
  </si>
  <si>
    <t>11000023T000002130878-二手车转出奖励资金项目</t>
  </si>
  <si>
    <t>11000023T000002146915-提前下达中央外经贸资金</t>
  </si>
  <si>
    <t>公共信息服务</t>
  </si>
  <si>
    <t>500.000000</t>
  </si>
  <si>
    <t>11000024T000002861752-北京市商业服务业服务质量提升系列活动</t>
  </si>
  <si>
    <t>600.000000</t>
  </si>
  <si>
    <t>11000024T000002865758-国际消费中心城市宣传项目</t>
  </si>
  <si>
    <t>11000024T000002866940-优化营商环境和总部经济资金</t>
  </si>
  <si>
    <t>0212-其他辅助性服务</t>
  </si>
  <si>
    <t>翻译服务</t>
  </si>
  <si>
    <t>0117-技术性公共服务</t>
  </si>
  <si>
    <t>监测服务</t>
  </si>
  <si>
    <t>32.000000</t>
  </si>
  <si>
    <t>0208-咨询服务</t>
  </si>
  <si>
    <t>咨询服务</t>
  </si>
  <si>
    <t>99.300000</t>
  </si>
  <si>
    <t>11000024T000002867157-课题规划研究类项目</t>
  </si>
  <si>
    <t>0202-课题研究和社会调查服务</t>
  </si>
  <si>
    <t>课题研究服务</t>
  </si>
  <si>
    <t>275.000000</t>
  </si>
  <si>
    <t>11000024T000002867619-大通关工作补助项目经费</t>
  </si>
  <si>
    <t>48.672750</t>
  </si>
  <si>
    <t>11000024T000002867641-北京市商务局机动经费</t>
  </si>
  <si>
    <t>物业管理服务</t>
  </si>
  <si>
    <t>60.700000</t>
  </si>
  <si>
    <t>11.000000</t>
  </si>
  <si>
    <t>11000024T000002867650-优化商务发展环境工作经费项目</t>
  </si>
  <si>
    <t>28.050000</t>
  </si>
  <si>
    <t>4.000000</t>
  </si>
  <si>
    <t>6.500000</t>
  </si>
  <si>
    <t>0101-公共安全服务</t>
  </si>
  <si>
    <t>安全生产社会化服务</t>
  </si>
  <si>
    <t>12.000000</t>
  </si>
  <si>
    <t>0201-法律服务</t>
  </si>
  <si>
    <t>法律顾问服务</t>
  </si>
  <si>
    <t>41.500000</t>
  </si>
  <si>
    <t>0103-就业公共服务</t>
  </si>
  <si>
    <t>就业招聘活动组织实施服务</t>
  </si>
  <si>
    <t>2.500000</t>
  </si>
  <si>
    <t>17.500000</t>
  </si>
  <si>
    <t>标准制修订服务</t>
  </si>
  <si>
    <t>4.306000</t>
  </si>
  <si>
    <t>24.500000</t>
  </si>
  <si>
    <t>档案管理服务</t>
  </si>
  <si>
    <t>24.800000</t>
  </si>
  <si>
    <t>法律诉讼及其他争端解决服务</t>
  </si>
  <si>
    <t>16.000000</t>
  </si>
  <si>
    <t>安全风险评估服务</t>
  </si>
  <si>
    <t>50.400000</t>
  </si>
  <si>
    <t>11000024T000002867656-促进商业、服务业工作经费项目</t>
  </si>
  <si>
    <t>17.000000</t>
  </si>
  <si>
    <t>0.370000</t>
  </si>
  <si>
    <t>18.000000</t>
  </si>
  <si>
    <t>6.000000</t>
  </si>
  <si>
    <t>57.660000</t>
  </si>
  <si>
    <t>社会调查服务</t>
  </si>
  <si>
    <t>32.300000</t>
  </si>
  <si>
    <t>9.000000</t>
  </si>
  <si>
    <t>9.900000</t>
  </si>
  <si>
    <t>11000024T000002867659-促进外贸发展工作经费项目</t>
  </si>
  <si>
    <t>12.500000</t>
  </si>
  <si>
    <t>9.120000</t>
  </si>
  <si>
    <t>59.500000</t>
  </si>
  <si>
    <t>外事服务</t>
  </si>
  <si>
    <t>8.000000</t>
  </si>
  <si>
    <t>0.580000</t>
  </si>
  <si>
    <t>3.500000</t>
  </si>
  <si>
    <t>11.400000</t>
  </si>
  <si>
    <t>25.600000</t>
  </si>
  <si>
    <t>1.250000</t>
  </si>
  <si>
    <t>11000024T000002957700-境内外展览展示及投资促进项目</t>
  </si>
  <si>
    <t>公共公益展览服务</t>
  </si>
  <si>
    <t>621.000000</t>
  </si>
  <si>
    <t>11000024T000002965060-消费大数据及专项监测评估项目</t>
  </si>
  <si>
    <t>150.000000</t>
  </si>
  <si>
    <t>100.000000</t>
  </si>
  <si>
    <t>11000024Y000002861899-信息化系统运行维护</t>
  </si>
  <si>
    <t>187.480000</t>
  </si>
  <si>
    <t>其他适合通过市场化方式提供的信息化服务</t>
  </si>
  <si>
    <t>414.330000</t>
  </si>
  <si>
    <t>公共信息系统开发与维护服务</t>
  </si>
  <si>
    <t>79.500000</t>
  </si>
  <si>
    <t>11000024Y000002967065-商务信息化系统运维项目</t>
  </si>
  <si>
    <t>75.100000</t>
  </si>
  <si>
    <t>112.000000</t>
  </si>
  <si>
    <t>11000024Y000002967651-电子口岸平台日常运维项目</t>
  </si>
  <si>
    <t>270.000000</t>
  </si>
  <si>
    <t>121.990000</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</si>
  <si>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</si>
  <si>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</si>
  <si>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</si>
  <si>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</si>
  <si>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</si>
  <si>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</si>
  <si>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</si>
  <si>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</si>
  <si>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</si>
  <si>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</si>
  <si>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</si>
  <si>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</si>
  <si>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</si>
  <si>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</si>
  <si>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</si>
  <si>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</si>
  <si>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许钢</t>
  </si>
  <si>
    <t>55579265</t>
  </si>
  <si>
    <t>完成北京市商务工作会议。</t>
  </si>
  <si>
    <t>成本指标</t>
  </si>
  <si>
    <t>经济成本指标</t>
  </si>
  <si>
    <t>人均会议成本</t>
  </si>
  <si>
    <t>≤</t>
  </si>
  <si>
    <t>0</t>
  </si>
  <si>
    <t>元/人</t>
  </si>
  <si>
    <t>总体培训成本</t>
  </si>
  <si>
    <t>5.15</t>
  </si>
  <si>
    <t>万元</t>
  </si>
  <si>
    <t>产出指标</t>
  </si>
  <si>
    <t>质量指标</t>
  </si>
  <si>
    <t>硬件设施水平</t>
  </si>
  <si>
    <t>定性</t>
  </si>
  <si>
    <t>符合会议需求</t>
  </si>
  <si>
    <t>会议出勤率</t>
  </si>
  <si>
    <t>≥</t>
  </si>
  <si>
    <t>%</t>
  </si>
  <si>
    <t>数量指标</t>
  </si>
  <si>
    <t>参会实际出勤率</t>
  </si>
  <si>
    <t>95</t>
  </si>
  <si>
    <t>会议天数</t>
  </si>
  <si>
    <t>天</t>
  </si>
  <si>
    <t>会议人数</t>
  </si>
  <si>
    <t>人</t>
  </si>
  <si>
    <t>会议次数</t>
  </si>
  <si>
    <t>次</t>
  </si>
  <si>
    <t>参会人次</t>
  </si>
  <si>
    <t>时效指标</t>
  </si>
  <si>
    <t>会议进度</t>
  </si>
  <si>
    <t>按领导要求及时召开</t>
  </si>
  <si>
    <t>会议按期召开率</t>
  </si>
  <si>
    <t>满意度指标</t>
  </si>
  <si>
    <t>服务对象满意度指标</t>
  </si>
  <si>
    <t>参会人员满意度</t>
  </si>
  <si>
    <t>效益指标</t>
  </si>
  <si>
    <t>社会效益指标</t>
  </si>
  <si>
    <t>对行业或业务发展的正面影响</t>
  </si>
  <si>
    <t>对行业或业务发展有正面影响</t>
  </si>
  <si>
    <t>周兴宇</t>
  </si>
  <si>
    <t>55579327</t>
  </si>
  <si>
    <t>95.210000</t>
  </si>
  <si>
    <t>37.017000</t>
  </si>
  <si>
    <t>完成商务局各处室相关培训工作</t>
  </si>
  <si>
    <t>培训费人均支出标准</t>
  </si>
  <si>
    <t>550</t>
  </si>
  <si>
    <t>元/人·次</t>
  </si>
  <si>
    <t>组织全局各项培训</t>
  </si>
  <si>
    <t>保质保量开展培训工作</t>
  </si>
  <si>
    <t>培训商务工作</t>
  </si>
  <si>
    <t>对行业或业务发展产生正面影响</t>
  </si>
  <si>
    <t>培训人员满意度</t>
  </si>
  <si>
    <t>90</t>
  </si>
  <si>
    <t>李威</t>
  </si>
  <si>
    <t>55579420</t>
  </si>
  <si>
    <t>6,960.200000</t>
  </si>
  <si>
    <t>推进生活服务业“规范化、连锁化、便利化、品牌化、特色化、智能化”发展，扩大规模、转型升级、提升服务质量。支持企业建设提升便民商业网点设施，鼓励家政服务员参与春节家政服务市场保供行动，保障春节期间北京家政服务市场的供应稳定，更好地满足市民需求。通过项目实施更好地满足首都市民便利性、宜居性和多样性消费需求。</t>
  </si>
  <si>
    <t>建设提升便民商业网点设施</t>
  </si>
  <si>
    <t>200</t>
  </si>
  <si>
    <t>家</t>
  </si>
  <si>
    <t>验收评估便民生活圈数量</t>
  </si>
  <si>
    <t>个</t>
  </si>
  <si>
    <t>2024年12月底前完成项目评审、验收及拨款</t>
  </si>
  <si>
    <t>按时完成</t>
  </si>
  <si>
    <t>生活性服务业行业标准规范宣贯</t>
  </si>
  <si>
    <t>开展生活性服务业行业标准规范宣贯活动，使业内企业进一步贯彻实施行业标准规范，促进行业规范有序发展。</t>
  </si>
  <si>
    <t>基本符合《北京市连锁便利店行业规范（试行）》《社区菜市场（农贸市场）设置与管理规范》等行业规范要求</t>
  </si>
  <si>
    <t>基本符合</t>
  </si>
  <si>
    <t>每组智能快件箱支持标准</t>
  </si>
  <si>
    <t>10000</t>
  </si>
  <si>
    <t>元/个</t>
  </si>
  <si>
    <t>市场秩序规范程度、企业服务水平</t>
  </si>
  <si>
    <t>得到提升</t>
  </si>
  <si>
    <t>居民生活便利度</t>
  </si>
  <si>
    <t>春保行动</t>
  </si>
  <si>
    <t>春节期间北京家政服务市场的供应稳定、更好地满足市民需求</t>
  </si>
  <si>
    <t>11000022T000000426875-促进商贸物流发展项目</t>
  </si>
  <si>
    <t>丁冠阳</t>
  </si>
  <si>
    <t>55579408</t>
  </si>
  <si>
    <t>700.000000</t>
  </si>
  <si>
    <t>进一步完善商贸物流基础设施，引导产业集聚发展，提升商贸物流效率，形成服务完善优质、技术创新和管理先进、信息汇集共享的安全、规范、共享、高效、智慧、绿色的现代商贸物流体系，为建设国际一流的和谐宜居之都提供坚实的物流服务保障。</t>
  </si>
  <si>
    <t>符合相关支持政策规定</t>
  </si>
  <si>
    <t>所支持项目符合项目申报指南中支持方向的要求</t>
  </si>
  <si>
    <t>在2024年11月底前完成项目评审、验收、经费支出等工作</t>
  </si>
  <si>
    <t>项目评审、验收、经费支出等工作于2024年11月底前完成</t>
  </si>
  <si>
    <t>支持现代商贸物流项目数量</t>
  </si>
  <si>
    <t>5</t>
  </si>
  <si>
    <t>不断提高物流先进技术和信息化的应用水平，推动物流智能化、绿色化的示范应用。</t>
  </si>
  <si>
    <t>所支持的项目能够助力首都商贸物流高质量发展</t>
  </si>
  <si>
    <t>张景云</t>
  </si>
  <si>
    <t>55579337</t>
  </si>
  <si>
    <t>175.000000</t>
  </si>
  <si>
    <t xml:space="preserve"> 根据《北京市商务局大额资金管理办法》、《北京市商务局商务发展资金项目管理办法》及《北京市商务局商务发展资金项目评审工作内控管理办法》的要求，结合《北京市商务委员会 北京市财政局关于印发外经贸发展资金实施细则》（京商务财务字〔2022〕16号）的需要，委托第三方中介机构对外经贸资金项目进行评审审核及绩效审计等管理工作，确保项目执行质量，资金规范使用，切实发挥财政资金使用效益。</t>
  </si>
  <si>
    <t>通过项目评审，强化资金支出合规性</t>
  </si>
  <si>
    <t>资金规范使用</t>
  </si>
  <si>
    <t>按项目执行情况进行</t>
  </si>
  <si>
    <t>12</t>
  </si>
  <si>
    <t>月</t>
  </si>
  <si>
    <t>外经贸资金评审（审核）覆盖率</t>
  </si>
  <si>
    <t>＝</t>
  </si>
  <si>
    <t>100</t>
  </si>
  <si>
    <t>绩效、专项审计项目数</t>
  </si>
  <si>
    <t>4</t>
  </si>
  <si>
    <t>个（套）</t>
  </si>
  <si>
    <t>专项绩效审计工作</t>
  </si>
  <si>
    <t>保障审计质量</t>
  </si>
  <si>
    <t>项目评审规范性</t>
  </si>
  <si>
    <t>相关部门认可项目评审及审计工作效果，为资金使用提供安全保障，反馈较好。</t>
  </si>
  <si>
    <t>林朴馨</t>
  </si>
  <si>
    <t>55579762</t>
  </si>
  <si>
    <t>举办2024中国电子商务大会，搭建政府、企业和消费者之间的信息共享、交易对接高端平台，提供跨区域、跨国界交流机会，全面展示中国电子商务发展新成就、经济社会发展新成效，为国内参会代表扩展国际视野，共享全球电商发展的成果和趋势。</t>
  </si>
  <si>
    <t>项目进度</t>
  </si>
  <si>
    <t>于9月按时举办并完成验收。</t>
  </si>
  <si>
    <t>主论坛、分论坛等论坛场次</t>
  </si>
  <si>
    <t>场</t>
  </si>
  <si>
    <t>参与论坛、展会活动企业</t>
  </si>
  <si>
    <t>30</t>
  </si>
  <si>
    <t>活动策划</t>
  </si>
  <si>
    <t>国内外相关政府部门代表、电子商务龙头企业、知名学者参与。</t>
  </si>
  <si>
    <t>参与对象满意度</t>
  </si>
  <si>
    <t>电子商务发展氛围</t>
  </si>
  <si>
    <t>相关报道覆盖超百万人次，营造促进电子商务发展良好氛围。</t>
  </si>
  <si>
    <t>示范作用</t>
  </si>
  <si>
    <t>作为服贸会高峰论坛之一举办。</t>
  </si>
  <si>
    <t>11000022T000000429799-对外投资合作专项资金</t>
  </si>
  <si>
    <t>罗群</t>
  </si>
  <si>
    <t>55579390</t>
  </si>
  <si>
    <t>1,000.000000</t>
  </si>
  <si>
    <t>聚焦推动共建“一带一路”高质量发展，鼓励企业开展高端装备制造和国际绿色低碳产能合作，深入推进数字经济、科技孵化、矿产资源开发等领域的对外投资合作；积极引导对外投资服务国内大循环，带动北京市企业技术转型升级、通过境外能源资源开发反哺国内资源空缺；支持对外投资合作企业委托第三方专业机构完善境外风险评估、防控和合规能力建设；支持企业深入推进新基建、交通运输、通信设施、设计咨询等领域的对外投资合作；开展对外劳务人员适应性培训。</t>
  </si>
  <si>
    <t>支持企业数量</t>
  </si>
  <si>
    <t>20</t>
  </si>
  <si>
    <t>按时拨付</t>
  </si>
  <si>
    <t>第四季度及时拨付</t>
  </si>
  <si>
    <t>按资金管理实施方案审核项目</t>
  </si>
  <si>
    <t>政策符合率100%</t>
  </si>
  <si>
    <t>引导我市对外投资 合作高质量发展</t>
  </si>
  <si>
    <t>不断深化与国际市场互利合作</t>
  </si>
  <si>
    <t>鼓励我市企业利用国际市场，获得技术、资源、品牌、营销网络</t>
  </si>
  <si>
    <t>对外承包工程企业业务附加值和影响力不断提升</t>
  </si>
  <si>
    <t>对我市承包工程企业在调整结构、转变发展方式上起到了推动作用，不断提高海外市场影响力</t>
  </si>
  <si>
    <t>经济效益指标</t>
  </si>
  <si>
    <t>提高外派人员素质，增强技能型、高端型劳务人员输出</t>
  </si>
  <si>
    <t>外派人员素质不断提高，人员结构不断优化</t>
  </si>
  <si>
    <t>相关满意度指标</t>
  </si>
  <si>
    <t>赵亚东</t>
  </si>
  <si>
    <t>55579493</t>
  </si>
  <si>
    <t>1,075.000000</t>
  </si>
  <si>
    <t>目标1：通过该项目实施，降低企业经营成本，缓解企业用工及资金困难，鼓励服务外包企业与高端客户建立深度合作关系，完善产业价值链，引导和推动企业进行转型升级，夯实服务外包发展的制度环境，推动服务外包向高技术、高附加值、高品质、高效益转型升级，全面提升“北京服务”的品牌影响力和国际竞争力。
目标2：鼓励北京地区会计师事务所积极探索国际化发展，提高行业发展质量，进一步促进北京市服务业扩大开放，提升北京地区会计师事务所拓展国际市场、提升国际影响力。</t>
  </si>
  <si>
    <t>提升会计师事务所的国际影响力</t>
  </si>
  <si>
    <t>在境外设立分支机构或以自有品牌参与权威国际会计公司网络排名。</t>
  </si>
  <si>
    <t>促进服务外包企业转型升级，提升企业国际竞争力。</t>
  </si>
  <si>
    <t>全市服务外包行业离岸业务稳步发展，受支持的企业业务执行额实现正增长</t>
  </si>
  <si>
    <t>申报企业满意度</t>
  </si>
  <si>
    <t>项目审核</t>
  </si>
  <si>
    <t>11</t>
  </si>
  <si>
    <t>资金拨付</t>
  </si>
  <si>
    <t>项目征集</t>
  </si>
  <si>
    <t>9</t>
  </si>
  <si>
    <t>企业投诉</t>
  </si>
  <si>
    <t>分析统计服务贸易领域数量</t>
  </si>
  <si>
    <t>3</t>
  </si>
  <si>
    <t>符合相关项目资金管理规定</t>
  </si>
  <si>
    <t>马文迪</t>
  </si>
  <si>
    <t>55579745</t>
  </si>
  <si>
    <t>为贯彻落实国务院《关于深化北京市新一轮服务业扩大开放综合试点建设国家服务业扩大开放综合试点区工作方案》的批复和《中国（北京）自由贸易试验区总体方案》，加快推进北京“两区”建设，开展“两区”宣传工作。一是传统媒体推广，利用传统媒体及时发布、传播北京“两区”建设的新政策、新举措、新成效，营造北京扩大开放的良好舆论氛围。二是外文翻译，扩大多语种宣传渠道，提升“两区”全球知名度和影响力。三是新媒体推广，发挥新媒体平台优势，多维度、多形式推广推送“两区”政策及相关解读内容，运营维护“两区”微信订阅号，及时发布“两区”动态、重点园区、政策解读等内容。四是舆情监测，收集境内外相关资讯，分析“两区”相关媒体传播趋势，防控舆情风险。五是视频制作，制作“两区”政策解读视频加强公众对“两区”政策的理解，对“两区”日常宣传活动进行跟拍，形成视频、图片等素材，丰富“两区”宣传素材库。六是宣传片制作，用于在服贸会等国际性会议平台上播放，进一步提升“两区”影响力。</t>
  </si>
  <si>
    <t>撰写舆情监测和分析刊物</t>
  </si>
  <si>
    <t>篇</t>
  </si>
  <si>
    <t>组织新闻发布会场次</t>
  </si>
  <si>
    <t>制作“两区”政策解读视频</t>
  </si>
  <si>
    <t>10</t>
  </si>
  <si>
    <t>微信公众号发布文件数量</t>
  </si>
  <si>
    <t>制作自贸试验区宣传片</t>
  </si>
  <si>
    <t>1</t>
  </si>
  <si>
    <t>翻译稿件数量</t>
  </si>
  <si>
    <t>宣传效果</t>
  </si>
  <si>
    <t>优</t>
  </si>
  <si>
    <t>其他</t>
  </si>
  <si>
    <t>完成项目招投标和合同签订</t>
  </si>
  <si>
    <t>7</t>
  </si>
  <si>
    <t>“两区”建设社会影响力</t>
  </si>
  <si>
    <t>进一步提升</t>
  </si>
  <si>
    <t>“两区”政策的知晓度</t>
  </si>
  <si>
    <t>可持续影响指标</t>
  </si>
  <si>
    <t>“两区”建设持续影响力</t>
  </si>
  <si>
    <t>持续影响</t>
  </si>
  <si>
    <t>相关满意度</t>
  </si>
  <si>
    <t>＞</t>
  </si>
  <si>
    <t>11000022T000000431460-跨境电子商务发展项目支持资金</t>
  </si>
  <si>
    <t>马樱娉</t>
  </si>
  <si>
    <t>55579373</t>
  </si>
  <si>
    <t>通过支持跨境电子商务平台及相关信息系统、仓储设施、产业园、体验店等示范项目建设，进一步完善北京跨境电子商务服务支撑体系，引导进出口企业开展跨境电商业务，促进跨境电商新业态新模式发展。</t>
  </si>
  <si>
    <t>跨境电商企业项目支持满意度</t>
  </si>
  <si>
    <t>提高线上拓展国际市场能力</t>
  </si>
  <si>
    <t>提升</t>
  </si>
  <si>
    <t>支持跨境电商重点项目数</t>
  </si>
  <si>
    <t>资金拨付及时性</t>
  </si>
  <si>
    <t>2024年上半年年出台支持政策，三、四季度组织项目征集评审，11月底前完成年内资金拨付。</t>
  </si>
  <si>
    <t>符合相关资金管理规定</t>
  </si>
  <si>
    <t>总投入支持资金</t>
  </si>
  <si>
    <t>500</t>
  </si>
  <si>
    <t>11000022T000000431689-促进会展业发展项目</t>
  </si>
  <si>
    <t>王孜</t>
  </si>
  <si>
    <t>55579399</t>
  </si>
  <si>
    <t>800.000000</t>
  </si>
  <si>
    <t xml:space="preserve">支持2024年度在京举办品牌展会项目，提升北京会展业品质，推动本市商业会展业专业化、品牌化、国际化、信息化发展，进而提高会展业服务首都“四个中心”的能力。 </t>
  </si>
  <si>
    <t>本市新增品牌展会数量</t>
  </si>
  <si>
    <t>有所增长</t>
  </si>
  <si>
    <t>北京展会国际化水平</t>
  </si>
  <si>
    <t>有所提高</t>
  </si>
  <si>
    <t>北京展会规模</t>
  </si>
  <si>
    <t>有所提升</t>
  </si>
  <si>
    <t>单个展览会项目展览面积</t>
  </si>
  <si>
    <t>平米</t>
  </si>
  <si>
    <t>支持展览会项目数量</t>
  </si>
  <si>
    <t>参展商数量</t>
  </si>
  <si>
    <t>1000</t>
  </si>
  <si>
    <t>奖励标准</t>
  </si>
  <si>
    <t>符合《北京市商务局关于申报2024年促进我市商业会展业高质量发展奖励项目的通知》规</t>
  </si>
  <si>
    <t>项目征集时间</t>
  </si>
  <si>
    <t>8</t>
  </si>
  <si>
    <t>项目审核及拨付时间</t>
  </si>
  <si>
    <t>支持引进国际专业展会成本、支持在京新办优质展会本、支持优质展会做大做强成本</t>
  </si>
  <si>
    <t>800</t>
  </si>
  <si>
    <t>获奖励企业满意度</t>
  </si>
  <si>
    <t>孙思睿</t>
  </si>
  <si>
    <t>55579503</t>
  </si>
  <si>
    <t>在“两区”建设已形成、已积累的招商推介和项目成果基础上，将立足新阶段新起点，紧紧围绕北京开放创新和高质量发展总体目标任务，在京内外举办6场“两区”沙龙招商推介系列活动，扩大北京“两区”招商推介“朋友圈”，力求每场有重点，场场见实效。</t>
  </si>
  <si>
    <t>全年</t>
  </si>
  <si>
    <t>资金使用合规性</t>
  </si>
  <si>
    <t>支持利用外资领域公共服务项目（活动等）的数量</t>
  </si>
  <si>
    <t>6</t>
  </si>
  <si>
    <t>促进首都营商环境的优化提升，扩大北京招商引资朋友圈，助力京津冀协同创新发展</t>
  </si>
  <si>
    <t>招商引资渠道持续拓展</t>
  </si>
  <si>
    <t>生态效益指标</t>
  </si>
  <si>
    <t>打造良好的产业生态发展环境，推进重点产业项目及特色园区的精准对接与合作</t>
  </si>
  <si>
    <t>产业生态进一步优化</t>
  </si>
  <si>
    <t>加强境内外自贸片区、特色园区和头部企业间的产业对接和项目落地，加速目标企业和项目落地合作</t>
  </si>
  <si>
    <t>项目对接效果良好</t>
  </si>
  <si>
    <t>对标国际先进经贸标准和规则，提升外经贸企业营商环境，涵养并培育重点产业、园区和项目的可持续合作与发展</t>
  </si>
  <si>
    <t>项目合作发展趋势良好</t>
  </si>
  <si>
    <t>成果应用单位满意度</t>
  </si>
  <si>
    <t>11000022T000000431963-老字号传承发展项目</t>
  </si>
  <si>
    <t>刘阳</t>
  </si>
  <si>
    <t>55579754</t>
  </si>
  <si>
    <t>630.000000</t>
  </si>
  <si>
    <t>通过支持老字号企业保护传统文化和技艺、改造提升工艺技术水平、加强品牌保护、创新经营方式和营销模式等，提升企业发展质量，提高品牌影响力和市场竞争力，推动北京老字号传承发展，助力北京国际消费中心城市建设和文化中心建设，为发展北京特色商业、提高生活性服务业品质作出贡献。</t>
  </si>
  <si>
    <t>支持老字号创新方向项目数量</t>
  </si>
  <si>
    <t>支持项目总数量</t>
  </si>
  <si>
    <t>支持对象要求和条件</t>
  </si>
  <si>
    <t>项目需符合2024年度老字号传承发展支持方向，申报材料与支持标准要保持一致。</t>
  </si>
  <si>
    <t>补贴进度</t>
  </si>
  <si>
    <t>影响力情况</t>
  </si>
  <si>
    <t>老字号在全市和全国的覆盖面和认知度较去年提升</t>
  </si>
  <si>
    <t>带动老字号营业收入或销售额同比增长</t>
  </si>
  <si>
    <t>支持对象产品及服务提升情况</t>
  </si>
  <si>
    <t>推进老字号企业开发新品、文创产品等进行产品创新，技术工艺实现新升级，服务水平持续提升</t>
  </si>
  <si>
    <t>支持老字号企业满意度</t>
  </si>
  <si>
    <t>陈明</t>
  </si>
  <si>
    <t>55579478</t>
  </si>
  <si>
    <t>聘请6家第三方机构实施，对两区的进展及成效进行督查和评估，同时对两区建设创新做法进行归集，形成改革创新实践案例。其中1家负责“两区”的综合督查与评估，2家负责国家服务业扩大开放综合示范区的督查和评估，1家负责中国（北京）自由贸易试验区的督查与评估，2家负责“两区”建设改革创新案例的研究和归集。选择国际国内知名研究机构承担。对各重点领域和主要区从各自机构擅长的视角来分别开展评估和督查工作，并进行改革创新案例归集。通过开展督查评估和相关案例归集工作，确保”两区”建设相关措施得到高效实施，两区改革开放政策得到广泛宣传、“两区”建设改革创新经验得到总结和固化，并更好发挥示范引领作用，推动首都服务业高质量开放发展。</t>
  </si>
  <si>
    <t>形成促进“两区”高质量发展的政策建议。</t>
  </si>
  <si>
    <t>形成的成果有利推动“两区”建设</t>
  </si>
  <si>
    <t>按照项目执行进度</t>
  </si>
  <si>
    <t>按期完成项目，9月底前推出一批“两区”市级复制推广案例； 12月底前完成6个评估报告</t>
  </si>
  <si>
    <t>从“两区”、国家服务业扩大开放综合示范区、北京自贸试验区等不同角度形成4份督查和评估报告、1份“两区”案例归集报告、1份“两区”案例阶段性归集报告。</t>
  </si>
  <si>
    <t>推动“两区”任务加快完成，服务业发展开放水平得到提升，相关成果得到社会化应用。</t>
  </si>
  <si>
    <t>服务业发展开放水平得到提升</t>
  </si>
  <si>
    <t>合作方满意度</t>
  </si>
  <si>
    <t>11000022T000000433621-北京消费季支持政策资金</t>
  </si>
  <si>
    <t>赵爱雨</t>
  </si>
  <si>
    <t>55579645</t>
  </si>
  <si>
    <t>7,000.000000</t>
  </si>
  <si>
    <t>鼓励市场主体围绕北京消费季重点活动主题，创新开展促消费活动，加强北京消费季品牌活动宣传，营造繁荣活跃的市场氛围。</t>
  </si>
  <si>
    <t>促消费活动安全有序开展，参与企业业绩增长达标</t>
  </si>
  <si>
    <t>符合</t>
  </si>
  <si>
    <t>支持线下零售及餐饮企业</t>
  </si>
  <si>
    <t>300</t>
  </si>
  <si>
    <t>支持城市商业综合体企业</t>
  </si>
  <si>
    <t>及时完成项目申报、初审、复审、第三方评审及核定、项目验收及资金拨付工作</t>
  </si>
  <si>
    <t>被奖励的线下餐饮企业满意度</t>
  </si>
  <si>
    <t>被奖励的线下零售企业满意度</t>
  </si>
  <si>
    <t>被奖励的城市商业综合体企业满意度</t>
  </si>
  <si>
    <t>正向拉动消费增长指标。</t>
  </si>
  <si>
    <t>支持的零售和餐饮企业正向拉动全市社零额</t>
  </si>
  <si>
    <t>消费季品牌影响力提升</t>
  </si>
  <si>
    <t>全市促消费活动关注度进一步提升，打响“北京消费季”活动品牌。</t>
  </si>
  <si>
    <t>11000022T000000433629-商业品牌首店建设鼓励资金</t>
  </si>
  <si>
    <t>2,000.000000</t>
  </si>
  <si>
    <t>做强北京首店经济和首发经济，着力将北京打造成国际品牌集聚地和本土品牌孵化地，推动国际消费中心城市建设。</t>
  </si>
  <si>
    <t>奖励首店引进方</t>
  </si>
  <si>
    <t>支持举办大型首发活动</t>
  </si>
  <si>
    <t>支持首店品牌方</t>
  </si>
  <si>
    <t>32</t>
  </si>
  <si>
    <t>一季度完成项目征集公告，二季度完成上半年项目征集，三季度拨付上半年支持资金，四季度完成当年度项目征集</t>
  </si>
  <si>
    <t>政策覆盖面提升</t>
  </si>
  <si>
    <t>企业知晓率增加</t>
  </si>
  <si>
    <t>被支持的品牌方满意度</t>
  </si>
  <si>
    <t>被奖励的引进方满意度</t>
  </si>
  <si>
    <t>被支持的大型活动举办方满意度</t>
  </si>
  <si>
    <t>首店入驻重点商圈经营情况</t>
  </si>
  <si>
    <t>商圈品牌丰富度、吸引力进一步增强</t>
  </si>
  <si>
    <t>举办大型首发活动情况</t>
  </si>
  <si>
    <t>吸引品牌在京举办大型首发活动</t>
  </si>
  <si>
    <t>葛西来</t>
  </si>
  <si>
    <t>55579555</t>
  </si>
  <si>
    <t>以北京消费季品牌活动为统领，坚持突出北京城市特色，按照“政府搭台、企业唱戏、市区联动、部门协同”原则，结合时令特点和消费需求，开展首发节、寻找原汁原味老字号、一刻钟品质生活节等促消费活动，促进线上线下全场景布局、全业态联动、全渠道共振，着力打造消费新场景、激发消费新潜能，力争“周周有活动，月月有主题，季季掀高潮，年终见实效”,助力实现2024年总消费增长目标。</t>
  </si>
  <si>
    <t>活动按期举办，如期启动</t>
  </si>
  <si>
    <t>活动组织有序、安全。</t>
  </si>
  <si>
    <t>有序、安全开展活动</t>
  </si>
  <si>
    <t>参与品牌或者企业</t>
  </si>
  <si>
    <t>举办活动不少于24场</t>
  </si>
  <si>
    <t>24</t>
  </si>
  <si>
    <t>场次</t>
  </si>
  <si>
    <t>实施宣传覆盖人群</t>
  </si>
  <si>
    <t>12000</t>
  </si>
  <si>
    <t>万人次</t>
  </si>
  <si>
    <t>带动市场主体开展让利促销活动</t>
  </si>
  <si>
    <t>活跃消费市场氛围</t>
  </si>
  <si>
    <t>消费季品牌活跃度持续提升，消费市场持续繁荣</t>
  </si>
  <si>
    <t>品牌知名度提升</t>
  </si>
  <si>
    <t>参与活动企业满意度</t>
  </si>
  <si>
    <t>参与活动消费者满意度</t>
  </si>
  <si>
    <t>邵婷</t>
  </si>
  <si>
    <t>55579333</t>
  </si>
  <si>
    <t>564.646400</t>
  </si>
  <si>
    <t>根据财政部门要求，1000万元以下的项目，原则上由部门评审；根据《北京市商务局大额资金管理办法》、《北京市商务局商务发展资金项目管理办法》及《北京市商务局商务发展资金项目评审工作内控管理办法》的要求，结合我局项目资金管理工作需要，委托具备资质的第三方中介机构对商务发展项目进行评审并提供必要的业务咨询；按照项目资金预算执行情况和项目管理工作需要，聘请第三方中介机构开展绩效评价、内部审计、数据核定等管理工作，确保项目执行质量，资金规范使用，切实发挥财政资金使用效益；根据北京消费季支持政策规定，委托第三方公司对报名参与北京消费季企业进行事前现场检查，对申报企业材料进行事后核定，核对企业提交的参与北京消费季活动照片、促消费投入金额、整体销售额和客流同比增量及增速等相关支撑材料，最终形成报告，依据核定结果向企业拨付资金；对2023年获得资金支持的连锁餐厅、早餐点、蔬菜零售、便利店等便民网点开展核验工作，以验证便民网点符合《关于申报2023年促进生活服务业发展项目的通知》中“对支持企业发展类项目，项目单位自获得支持资金之日持续经营时间不得少于1年”的相关要求。</t>
  </si>
  <si>
    <t>评审的合规性</t>
  </si>
  <si>
    <t>符合相关评审管理制度的标准，评审程序合规、公平</t>
  </si>
  <si>
    <t>项目评审覆盖率</t>
  </si>
  <si>
    <t>核验网点数量</t>
  </si>
  <si>
    <t>全年现场检查和数据核定企业数量</t>
  </si>
  <si>
    <t>评审工作资金时效性</t>
  </si>
  <si>
    <t>根据工作进展按季度支付</t>
  </si>
  <si>
    <t>通过加强项目审核与监管，确保项目执行效果和资金使用安全。</t>
  </si>
  <si>
    <t>提高决策科学性，规范资金管理，防范安全风险</t>
  </si>
  <si>
    <t>单个便民网点类项目投资评审业务委托服务费</t>
  </si>
  <si>
    <t>2</t>
  </si>
  <si>
    <t>单个预算类项目评审业务委托业务费</t>
  </si>
  <si>
    <t>0.6</t>
  </si>
  <si>
    <t>相关部门认可项目评审工作效果，为资金使用提供安全保障，反馈较好。</t>
  </si>
  <si>
    <t>11000022T000000433789-生活必需品等政府储备项目</t>
  </si>
  <si>
    <t>孙博</t>
  </si>
  <si>
    <t>55579733</t>
  </si>
  <si>
    <t>13,224.364000</t>
  </si>
  <si>
    <t>依据生活必需品等政府储备制度，按照北京市生活必需品等政府储备工作有关要求，落实肉蛋菜奶等生活必需品政府储备工作，发挥本市生活必需品供应保障的压舱石、稳定器的作用，确保发生突发事件、自然灾害等应急情况下，保障本市生活必需品应急供应，有效应对缺货或断货问题；开展应急商品及农资等政府储备，保障局部突发事件、基本农田生产资料等应急需求。以及重要会议、重大活动中特需及粮油供应。</t>
  </si>
  <si>
    <t>有效响应本市生活必需品应急供应</t>
  </si>
  <si>
    <t>应急响应中，所需调拨物资调得出，用得上，发挥政府储备在供应保障中压舱石、稳定器的作用。</t>
  </si>
  <si>
    <t>项目预算控制数</t>
  </si>
  <si>
    <t>13224.364</t>
  </si>
  <si>
    <t>符合协议要求的储备物资质量</t>
  </si>
  <si>
    <t>各类储备物资质量满足承储协议要求,符合国家相关卫生及质量标准。（因冻体猪牛羊肉、活储、鸡蛋、蔬菜等各类物资差异较大，质量标准不同，具体参照每类物资的承储协议要求）</t>
  </si>
  <si>
    <t>上半年拨付费用占比</t>
  </si>
  <si>
    <t>60</t>
  </si>
  <si>
    <t>报送政府储备月报统计表</t>
  </si>
  <si>
    <t>每月按时报送各类储备物资月报统计表</t>
  </si>
  <si>
    <t>储备物资品种</t>
  </si>
  <si>
    <t>18</t>
  </si>
  <si>
    <t>种</t>
  </si>
  <si>
    <t>侯学群</t>
  </si>
  <si>
    <t>55579558</t>
  </si>
  <si>
    <t>782.920000</t>
  </si>
  <si>
    <t>1.在肉菜追溯体系运维方面，从北京市“放心肉”服务体系建设项目开始，已正式运行近10年时间，运行期间各试点企业的设备运转正常。对项目建设过程中为企业配置的追溯设备进行运行维护，保障企业追溯数据持续上传，为消费者持续提供追溯查询服务。
2.延续网络租赁服务。</t>
  </si>
  <si>
    <t>运维期设备正常运行率</t>
  </si>
  <si>
    <t>故障响应时间</t>
  </si>
  <si>
    <t>小时</t>
  </si>
  <si>
    <t>节点企业巡检频率</t>
  </si>
  <si>
    <t>故障排除率</t>
  </si>
  <si>
    <t>99</t>
  </si>
  <si>
    <t>追溯数据完整率和准确率</t>
  </si>
  <si>
    <t>招标采购及项目采集审核时间</t>
  </si>
  <si>
    <t>年</t>
  </si>
  <si>
    <t>验收时间</t>
  </si>
  <si>
    <t>运行维护与服务</t>
  </si>
  <si>
    <t>5767</t>
  </si>
  <si>
    <t>台/套</t>
  </si>
  <si>
    <t>政府部门监管能力提升</t>
  </si>
  <si>
    <t>数字化监管，让监管更高效</t>
  </si>
  <si>
    <t>促进消费升级，推动肉菜经营品牌化发展</t>
  </si>
  <si>
    <t>引导消费者采购可追溯肉菜商品</t>
  </si>
  <si>
    <t>间接经济效益</t>
  </si>
  <si>
    <t>提升企业生产效率，降低成本，保障市场供应</t>
  </si>
  <si>
    <t>直接服务用户满意度</t>
  </si>
  <si>
    <t>间接服务用户满意度</t>
  </si>
  <si>
    <t>赵文捷</t>
  </si>
  <si>
    <t>55579737</t>
  </si>
  <si>
    <t>通过积分评估这种社会化手段吸引外籍高层次人才在京汇聚，进一步深化北京市外籍人才管理体制改革，完善外籍人才服务保障体系，促进人才要素自由流动流动，逐步形成适合首都服务业国际化发展的高端人才集聚新优势，为国家构建开放型经济新体制探索更多可复制可推广经验。预计该项目完成后，将实现良好的社会效益。</t>
  </si>
  <si>
    <t>时间进度</t>
  </si>
  <si>
    <t>2024年1月至3月，完成2023年度专家评审、尽职调查、出具报告及推荐函工作； 2024年11月至12月，完成2024年度政策宣讲、材料受理、整理汇总工作。</t>
  </si>
  <si>
    <t>政策宣讲会</t>
  </si>
  <si>
    <t>站次</t>
  </si>
  <si>
    <t>评估质量，严格按照北京市“两区”外籍人才出入境新政进行评估，确保为符合规定的外籍人才出具客观、公平、公正的推荐函</t>
  </si>
  <si>
    <t>严格按照北京市“两区”外籍人才出入境新政进行评估</t>
  </si>
  <si>
    <t>为外籍人才办理永久居留提供便利，持续提升北京对于外籍人才的吸引力。</t>
  </si>
  <si>
    <t>推进北京“两区”外籍人才保障体系建设</t>
  </si>
  <si>
    <t>11000022T000000494502-中国国际服务贸易交易会（对首都会展集团补助）</t>
  </si>
  <si>
    <t>张唐槟</t>
  </si>
  <si>
    <t>67909372</t>
  </si>
  <si>
    <t>4,600.000000</t>
  </si>
  <si>
    <t>根据2024年中国国际服务贸易交易会(以下简称服贸会）总体方案，开展展览展示统筹、招商招展、宣传推介等相关筹备工作，确保2024年服贸会成功举办；并围绕举办2024年服贸会开展相关筹备工作。</t>
  </si>
  <si>
    <t>进一步扩大品牌知名度和美誉度。2024年，关于服贸会媒体原创新闻报道量累计不少于400篇，官方微博全年推送信息不少于400条，官方微信全年推送信息不少于400条。</t>
  </si>
  <si>
    <t>进一步扩大品牌知名度和美誉度。2024年，关于服贸会媒体原创新闻报道量累计不少于400篇，官方微博全年推送信息不少于400条，官方微信全年推送信息不少于400条</t>
  </si>
  <si>
    <t>切实发挥展会的示范引领作用，推动我国服务贸易发展，为我国经济转型升级做出贡献；进一步促进我国与其他国家（地区）间的交流合作，力争打造成为权威服务贸易政策和信息的发布窗口，进一步提升我国在国际服务贸易体系中的话语权。</t>
  </si>
  <si>
    <t>切实发挥展会的示范引领作用，推动我国服务贸易发展，为我国经济转型升级做出贡献；进一步促进我国与其他国家（地区）间的交流合作，力争打造成为权威服务贸易政策和信息的发布窗口，进一步提升我国在国际服务贸易体系中的话语权</t>
  </si>
  <si>
    <t>展览展示搭建工作全部使用环保材料。</t>
  </si>
  <si>
    <t>2024年服贸会意向签约额不低于2023年服贸会。</t>
  </si>
  <si>
    <t>服贸会客商食品供应零事故。</t>
  </si>
  <si>
    <t>服贸会会期安全管理零事故。</t>
  </si>
  <si>
    <t>服贸会期间实现会期知识产权维权处理零差错。</t>
  </si>
  <si>
    <t>服贸会展览搭建零事故。</t>
  </si>
  <si>
    <t>论坛及洽谈活动数量</t>
  </si>
  <si>
    <t>展客商数量</t>
  </si>
  <si>
    <t>展览展示总面积</t>
  </si>
  <si>
    <t>126000</t>
  </si>
  <si>
    <t>2024年服贸会举办后，做好2024年服贸会宣传推介、招商招展等筹备工作。</t>
  </si>
  <si>
    <t>2024年服贸会举办前，做好2024年服贸会筹办工作。</t>
  </si>
  <si>
    <t>2024年服贸会服务对象满意度</t>
  </si>
  <si>
    <t>80</t>
  </si>
  <si>
    <t>11000022T000000494575-中国国际服务贸易交易会（因公出国（境））</t>
  </si>
  <si>
    <t>33.430000</t>
  </si>
  <si>
    <t>裴昂</t>
  </si>
  <si>
    <t>55579352</t>
  </si>
  <si>
    <t>22,000.000000</t>
  </si>
  <si>
    <t>为贯彻落实党中央、国务院及市委、市政府决策部署，根据商务部、国家发改委等部门《关于促进家居消费若干措施》《关于促进电子产品消费的若干措施》《关于恢复和扩大消费的措施》及市政府《北京市贯彻落实加快建设全国统一大市场意见的实施方案》等文件，于2024年度发放京彩消费券，从绿色消费、家居消费、电子消费等方面，恢复和扩大消费，进一步满足人民群众对美好生活需要。</t>
  </si>
  <si>
    <t>政策核销监管，对20家左右发券企业进行核销监管，每批次出具核销报告。</t>
  </si>
  <si>
    <t>为满足群众日益增长的家居消费需求，消费券适用家居商品品类60大类。</t>
  </si>
  <si>
    <t>类</t>
  </si>
  <si>
    <t>消费券发放期数，2023年3-11月，发放2期京彩消费券</t>
  </si>
  <si>
    <t>期</t>
  </si>
  <si>
    <t>政策评估次数，事前、事中、事后政策评估3次，出具报告并提出完善意见。</t>
  </si>
  <si>
    <t>消费券核销张数，2023年3-11月，实际核销京彩消费券80万张。</t>
  </si>
  <si>
    <t>800000</t>
  </si>
  <si>
    <t>张</t>
  </si>
  <si>
    <t>适时发放消费券，围绕五一、十一等传统节假日及重要消费节点，动态发放京彩消费券</t>
  </si>
  <si>
    <t>结合消费需求及实际情况发放消费券</t>
  </si>
  <si>
    <t>高质量征集政策参与企业</t>
  </si>
  <si>
    <t>参与企业符合在京登记注册、具备稳定线上发券平台等申报条件</t>
  </si>
  <si>
    <t>消费者满意度</t>
  </si>
  <si>
    <t>企业满意度</t>
  </si>
  <si>
    <t>政策评估修订，持续修订完善京彩消费政策。</t>
  </si>
  <si>
    <t>社会消费理念，加快形成绿色低碳、简约适度的生活和消费方式。</t>
  </si>
  <si>
    <t>带动消费者增强绿色消费观念</t>
  </si>
  <si>
    <t>企业积极参与京彩消费政策，征集至少20家符合条件的参与企业，覆盖门店数超250家。</t>
  </si>
  <si>
    <t>绿色节能环保，大力发展绿色消费，带动绿色节能商品销售90万件。</t>
  </si>
  <si>
    <t>万件</t>
  </si>
  <si>
    <t>带动绿色节能商品销售额</t>
  </si>
  <si>
    <t>44</t>
  </si>
  <si>
    <t>亿元</t>
  </si>
  <si>
    <t>11000022Y000000459362-北京市商务局资产购置</t>
  </si>
  <si>
    <t>22-其他运转类</t>
  </si>
  <si>
    <t>按照《北京市行政执法全过程记录办法》、市司法局、市财政局《关于印发&lt;北京市行政执法记录设备配备办法&gt;的通知》和市委编办《关于公布新版&lt;北京市行政检查事项清单&gt;的通知》等有关规定，结合我局行政检查工作实际，购置移动执法终端及配套设备（移动打印设备、转接头等）、执法记录仪各一套（台），拟主要用于我局需开展现场行政检查等事项及场景。</t>
  </si>
  <si>
    <t>使用人员满意度</t>
  </si>
  <si>
    <t>设备验收合格率</t>
  </si>
  <si>
    <t>执法记录仪</t>
  </si>
  <si>
    <t>个（台、套、件、辆）</t>
  </si>
  <si>
    <t>打印机</t>
  </si>
  <si>
    <t>平板电脑</t>
  </si>
  <si>
    <t>设备采购成本</t>
  </si>
  <si>
    <t>设备利用率</t>
  </si>
  <si>
    <t>设备利用率匹配工作进度</t>
  </si>
  <si>
    <t>服务保障本单位正常履责</t>
  </si>
  <si>
    <t>项</t>
  </si>
  <si>
    <t>11000023T000001873496-北京市县域商业体系建设项目</t>
  </si>
  <si>
    <t>甘静</t>
  </si>
  <si>
    <t>55579440</t>
  </si>
  <si>
    <t>6,100.000000</t>
  </si>
  <si>
    <t>目标1：在县域商业体系建设、农村消费促进、农村商贸流通企业数字化转型等领域培育一批各具特色的地方典型。
目标2：建设改造一批县级物流配送中心、乡镇商贸中心和快递物流站点，流通效率明显提升，流通成本进一步降低。
目标3：围绕地方特色产业，打造一批县域现代流通供应链、工业品下乡和农产品进城更加畅通。</t>
  </si>
  <si>
    <t>乡镇商贸中心覆盖率提高</t>
  </si>
  <si>
    <t>3.5</t>
  </si>
  <si>
    <t>县城商品和服务销售额提高</t>
  </si>
  <si>
    <t>农村网络零售额增速</t>
  </si>
  <si>
    <t>物流配送中心新增改造数量</t>
  </si>
  <si>
    <t>企业和消费者满意度</t>
  </si>
  <si>
    <t>农村网商（含社交、移动电商用户）数量同比增速</t>
  </si>
  <si>
    <t>促进农民增收</t>
  </si>
  <si>
    <t>效果明显</t>
  </si>
  <si>
    <t>城乡消费品零售额增速对比</t>
  </si>
  <si>
    <t>基本持平</t>
  </si>
  <si>
    <t>11000023T000001890729-培育壮大网络消费市场政策支持资金</t>
  </si>
  <si>
    <t>刘扬阳</t>
  </si>
  <si>
    <t>55579370</t>
  </si>
  <si>
    <t>在政策带动下，力争带动获支持企业2023年全年网零额总规模达300亿元以上，增长超100亿元。力争2024年挖掘培育网络零售相关的新成长、新纳统企业超10家，获支持企业全年开展的网络促销、直播电商专题活动在10场左右。</t>
  </si>
  <si>
    <t>力争2024年挖掘培育网络零售相关的新成长、新纳统企业超10家，力争开展网络促销活动的获支持企业全年开展的网络促销、直播电商专题活动在10场左右。</t>
  </si>
  <si>
    <t>力争带动获支持企业2023年全年网零额总规模达300亿元以上，增长超100亿元。力争带动获支持的服务平台企业，营收总规模、及平台交易总额过100亿元</t>
  </si>
  <si>
    <t>获政策支持的企业数量</t>
  </si>
  <si>
    <t>2024年上半年，对各区汇总的符合2023年奖励条件的申报企业，通过委托第三方机构进行数据核定，对符合标准的企业于2024年上半年按要求拨付支持资金。对2024年年内培育挖掘新成长新纳统企业、开展直播电商促销专题活动类项目，2024年全年征集。</t>
  </si>
  <si>
    <t>2024年12月前完成</t>
  </si>
  <si>
    <t>支持网络零售类企业主营业务覆盖范围</t>
  </si>
  <si>
    <t>对新纳统企业支持不超过30万元，对增速超50%的新成长企业支持不超过20万元</t>
  </si>
  <si>
    <t>按“就高不重复”原则给予支持，最高上限不超过30万元</t>
  </si>
  <si>
    <t>支持的互联网生活服务平台企业的覆盖范围</t>
  </si>
  <si>
    <t>平台商家主要以商品销售、餐饮服务商家为主</t>
  </si>
  <si>
    <t>企业对政策实施情况满意度达到90%以上。</t>
  </si>
  <si>
    <t>李志鹏</t>
  </si>
  <si>
    <t>55579598</t>
  </si>
  <si>
    <t>根据“两区”重点园区（组团）功能定位和产业规划，从企业集聚、产业发展、行业领先、经济贡献、开放创新、政策应用等多个维度，构建全面、系统、科学、合理的“两区”重点园区（组团）评价体系，聘请第三方专业机构对“两区”重点园区（组团）组织开展评价，以评价促进重点园区（组团）更好更快发展，推动形成首都更高水平的开放平台。</t>
  </si>
  <si>
    <t>公平、公正、客观地对“两区”重点园区（组团）进行评价</t>
  </si>
  <si>
    <t>评价结果客观公正</t>
  </si>
  <si>
    <t>形成“两区”重点园区（组团）评价报告</t>
  </si>
  <si>
    <t>按时完成项目</t>
  </si>
  <si>
    <t>2024年6月前开展前期工作，2024年12月前完成评价报告</t>
  </si>
  <si>
    <t>促进“两区”重点园区（组团）高质量发展</t>
  </si>
  <si>
    <t>对“两区”重点园区建设有促进作用</t>
  </si>
  <si>
    <t>推动各重点园区（组团）持续改进相关工作</t>
  </si>
  <si>
    <t>各重点园区（组团）持续改进相关工作</t>
  </si>
  <si>
    <t>11000023T000002064711-支持商业步行街高质量发展资金</t>
  </si>
  <si>
    <t>杨凌</t>
  </si>
  <si>
    <t>55579595</t>
  </si>
  <si>
    <t>加快推进北京国际消费中心城市建设，进一步提升消费环境，促进全市商业步行街高质量发展，对全市商业步行街建设提升项目给予资金支持。引导各区加大商业步行街培育建设的支持力度，指导各区加快推进商业步行街建设，全市建设建成一批商业繁华、文化浓厚、特色鲜明、环境优美、治理规范的高品质商业步行街。</t>
  </si>
  <si>
    <t>按照时间进度执行</t>
  </si>
  <si>
    <t>鼓励对象与鼓励标准相符性</t>
  </si>
  <si>
    <t>符合条件</t>
  </si>
  <si>
    <t>处</t>
  </si>
  <si>
    <t>商业步行街升级改造</t>
  </si>
  <si>
    <t>升级改造完成后经营业绩</t>
  </si>
  <si>
    <t>经营稳定，业绩良好，日均销售额、客流量等指标高于升级改造前</t>
  </si>
  <si>
    <t>支持建设一批高品质商业步行街</t>
  </si>
  <si>
    <t>持一批商业繁华、文化浓厚、特色鲜明、环境优美、治理规范的商业步行街区。</t>
  </si>
  <si>
    <t>参与企业满意度</t>
  </si>
  <si>
    <t>曹民</t>
  </si>
  <si>
    <t>55579418</t>
  </si>
  <si>
    <t>5,000.000000</t>
  </si>
  <si>
    <t>加快二手车外迁，促进我市汽车消费，提升我市二手车交易市场规范化、规模化程度。</t>
  </si>
  <si>
    <t>二手车经销额和社零额增长</t>
  </si>
  <si>
    <t>二手车转出数量稳定性</t>
  </si>
  <si>
    <t>二手车转出数量稳定增长</t>
  </si>
  <si>
    <t>空气质量改善情况</t>
  </si>
  <si>
    <t>汽车更新换代和新能源汽车推广应用，减少尾气排放</t>
  </si>
  <si>
    <t>二手车行业发展情况</t>
  </si>
  <si>
    <t>提升二手车流通效率，促进二手车行业发展</t>
  </si>
  <si>
    <t>二手车商</t>
  </si>
  <si>
    <t>二手车转出数量</t>
  </si>
  <si>
    <t>20000</t>
  </si>
  <si>
    <t>辆</t>
  </si>
  <si>
    <t>补贴对象合规率</t>
  </si>
  <si>
    <t>补贴发放进度</t>
  </si>
  <si>
    <t>11000023T000002131868-北京博锐开放政策研究院建设运行1</t>
  </si>
  <si>
    <t>550.000000</t>
  </si>
  <si>
    <t>加快完善研究院各项制度，加强研究项目对“两区”工作的专业支撑，加快推进“数字贸易港”建设，加强团队建设，招聘专职人员。</t>
  </si>
  <si>
    <t>每个项目可转化为突破性储备政策的数量</t>
  </si>
  <si>
    <t>条</t>
  </si>
  <si>
    <t>每年开展政策研究项目</t>
  </si>
  <si>
    <t>提出开放型经济制度持续创新的政策建议</t>
  </si>
  <si>
    <t>为北京高水平开放推动构建新发展格局提供智力支撑</t>
  </si>
  <si>
    <t>进一步加强“两区”制度创新，提高“两区”政策研究的能力和水平</t>
  </si>
  <si>
    <t>11000023T000002389877-北京市生活必需品流通保供体系建设项目</t>
  </si>
  <si>
    <t>杨明晓</t>
  </si>
  <si>
    <t>55579526</t>
  </si>
  <si>
    <t>7,760.000000</t>
  </si>
  <si>
    <t>目标1：构建“布局结构合理、网络支撑有力、物流配送顺畅、运转高效安全”的生活必需品流通保供体系。
目标2：“平时”流通效率提升、流通成本下降；
目标3：“急时”物资供应充足、流通运转稳定。</t>
  </si>
  <si>
    <t>重点保供企业城区人口覆盖率</t>
  </si>
  <si>
    <t>81</t>
  </si>
  <si>
    <t>政府储备供应城区居民消费天数</t>
  </si>
  <si>
    <t>稳步增加</t>
  </si>
  <si>
    <t>资金支持期间未发生全区（县）范围持续48小时以上的某大类生活必需品断档脱销</t>
  </si>
  <si>
    <t>未发生</t>
  </si>
  <si>
    <t>生活必需品获取便利性居民满意度（%）</t>
  </si>
  <si>
    <t>87</t>
  </si>
  <si>
    <t>对同一项目资金支持比例不超过项目审定实际投资的50%，最高不超过1000万元（市政府及中央部门确定的重点项目、公共服务类项目除外）</t>
  </si>
  <si>
    <t>50</t>
  </si>
  <si>
    <t>纳入商务部生活必需品监测预警供应量信息报送率（%）</t>
  </si>
  <si>
    <t>11000024T000002818756-贸易与投资促进活动经费</t>
  </si>
  <si>
    <t>苗敏</t>
  </si>
  <si>
    <t>55579381</t>
  </si>
  <si>
    <t>163.400000</t>
  </si>
  <si>
    <t>为打造国际商贸中心，促进我市与其他省市及境外的贸易投资往来，2024年市商务委将继续做好组织企业参加各类境外展览展示等商贸促进活动，继续做好赴境外推介京交会工作，继续做好与境外有关国家、地区及机构的经贸交流活动；按照上级部门要求和部门工作需要，开展外事活动；根据工作需要，安排用于执行专项业务所需出差费用。</t>
  </si>
  <si>
    <t>因公出国（境）人数</t>
  </si>
  <si>
    <t>因公出国（境）次数</t>
  </si>
  <si>
    <t>因公出国（境）天数</t>
  </si>
  <si>
    <t>184</t>
  </si>
  <si>
    <t>及时安排落实出访任务</t>
  </si>
  <si>
    <t>无延误情况</t>
  </si>
  <si>
    <t>交流成果转化率（合作达成率）</t>
  </si>
  <si>
    <t>成果要报数量</t>
  </si>
  <si>
    <t>58</t>
  </si>
  <si>
    <t>份</t>
  </si>
  <si>
    <t>媒体报道次数</t>
  </si>
  <si>
    <t>11000024T000002832181-支持外贸企业提升国际化经营能力</t>
  </si>
  <si>
    <t>赵思聪</t>
  </si>
  <si>
    <t>55579511</t>
  </si>
  <si>
    <t>2,050.000000</t>
  </si>
  <si>
    <t xml:space="preserve">引导本市“双自主”、在中国（北京）自由贸易试验区注册的外贸企业、获得国家高新技术认定的外贸企业不断提高自主创新能力，优化外贸商品结构，推动外贸增长方式转变。调动上述外贸企业开拓国际市场的积极性，加快企业“走出去”的步伐，努力促进我市进出口稳定增长。
</t>
  </si>
  <si>
    <t>按时拨付给企业</t>
  </si>
  <si>
    <t>12月上旬前按时拨付给企业</t>
  </si>
  <si>
    <t>严格按照实施细则规定条件审核企业资质、按照支持标准审核支持项目。</t>
  </si>
  <si>
    <t>对在“外贸企业信息管理系统”上备案登记并取得“双自主”资格的企业给予支持。</t>
  </si>
  <si>
    <t>75</t>
  </si>
  <si>
    <t>占全市进出口份额</t>
  </si>
  <si>
    <t>促进“双自主”企业进出口额占全市进出口份额超25%</t>
  </si>
  <si>
    <t>我市双自主企业进出口情况</t>
  </si>
  <si>
    <t>促进企业进出口稳定增长</t>
  </si>
  <si>
    <t>受支持企业满意度</t>
  </si>
  <si>
    <t>11000024T000002852138-电子商务创新示范项目</t>
  </si>
  <si>
    <t>770.000000</t>
  </si>
  <si>
    <t>着力培育电子商务新业态新模式，扩大线上消费和服务有效供给，更好满足居民便利性、品质性消费需求。2024年，通过专项资金支持10个左右符合要求的“互联网+流通”创新示范项目,鼓励企业拓展网络直播销售渠道，发展线上线下融合消费等新模式新业态。</t>
  </si>
  <si>
    <t>2024年11月底前完成年内资金拨付。</t>
  </si>
  <si>
    <t>项目支持合规性</t>
  </si>
  <si>
    <t>严格按照《北京市商业流通发展资金管理暂行办法》及相关资金管理办法开展项目管理，保证项目支持公平公正。</t>
  </si>
  <si>
    <t>获政策支持的项目数量</t>
  </si>
  <si>
    <t>提高申报主体经营业绩</t>
  </si>
  <si>
    <t>申报主体线上交易额、会员人数、客户粘性或经营周转率等指标较项目实施前提高。</t>
  </si>
  <si>
    <t>电子商务新模式新业态</t>
  </si>
  <si>
    <t>推动电商新业态新模式创新发展。</t>
  </si>
  <si>
    <t>企业对政策实施情况满意度</t>
  </si>
  <si>
    <t>王勇</t>
  </si>
  <si>
    <t>55579321</t>
  </si>
  <si>
    <t>通过组织开展提升商业服务业服务质量促消费系列活动，积极建设建设符合国际惯例、具有首都特色、与城市功能定位相适应的商业服务业服务质量体系，逐步形成提升商业服务品质的长效机制，使全市商业服务业服务质量标准规范进一步完善，商业服务质量和诚信经营意识明显提升，服务经营环境明显改善，高端服务供给和优质服务品牌丰富多样，北京服务品牌的知名度、北京服务行业的广泛度、北京服务标杆的活跃度、北京服务体验的满意度明显提升，更好满足首都人民日益增长的美好生活需求。</t>
  </si>
  <si>
    <t>北京市第十四届商业服务业技能大赛活动培育优秀技能人才人数</t>
  </si>
  <si>
    <t>3000</t>
  </si>
  <si>
    <t>人数</t>
  </si>
  <si>
    <t>北京市信用优质企业宣传推广暨诚信兴商活动推出诚信兴商倡议企业家数</t>
  </si>
  <si>
    <t>北京市商业服务业服务质量管理规范和评价办法宣贯活动培养服务管理师人数</t>
  </si>
  <si>
    <t>北京市优质服务品牌培育和推广活动培育示范街数量</t>
  </si>
  <si>
    <t>北京市优质服务品牌培育和推广活动培育示范店数量</t>
  </si>
  <si>
    <t>北京市优质服务品牌培育和推广活动培育优质服务品牌数量</t>
  </si>
  <si>
    <t>北京市优质服务品牌培育和推广活动培育服务质量示范商圈数量</t>
  </si>
  <si>
    <t>北京市商业服务业服务质量评价参评企业、门店数量</t>
  </si>
  <si>
    <t>600</t>
  </si>
  <si>
    <t>服务品质提升，活动组织安全</t>
  </si>
  <si>
    <t>服务提升，活动安全</t>
  </si>
  <si>
    <t>参与单位和参与人员满意</t>
  </si>
  <si>
    <t>北京服务品牌的知名度、北京服务行业的广泛度、北京服务标杆的活跃度、北京服务体验的满意度明显提升，更好满足首都人民日益增长的美好生活需求。</t>
  </si>
  <si>
    <t>11000024T000002862873-支持商圈（商场）品质提升项目</t>
  </si>
  <si>
    <t>3,000.000000</t>
  </si>
  <si>
    <t>一是贯彻落实市委全会精神，引导本市商业企业提升消费环境；二是可降低企业在升级改造过程中的资金成本，降低企业完全停业改造或部分停业改造的资金压力；三是可在一定程度上激发各传统商场主动提升自身硬件水平，高起点、高标准升级改造，在全市传统企业中起到良好示范作用。</t>
  </si>
  <si>
    <t>支持商旅文体融合发展示范商圈（商场）数量</t>
  </si>
  <si>
    <t>支持智慧商圈、智慧商店数量</t>
  </si>
  <si>
    <t>支持商业主体数量</t>
  </si>
  <si>
    <t>支持对象符合支持条件</t>
  </si>
  <si>
    <t>2024年11月底前完成</t>
  </si>
  <si>
    <t>温晴</t>
  </si>
  <si>
    <t>55579648</t>
  </si>
  <si>
    <t>全面宣传推介北京国际消费中心城市建设的工作成效和亮点特色，加强对外宣传，开展全媒体、多渠道、立体化宣传报道，调动广大市民和市场主体参与北京国际消费中心城市建设的积极性，着力提升国际知晓度、关注度和影响力。</t>
  </si>
  <si>
    <t>宣传产品符合法律政策规定要求，产品内容、品质较高</t>
  </si>
  <si>
    <t>产品品质较高</t>
  </si>
  <si>
    <t>按时完成合同任务。4月底前完成招投标或者三方比价工作；6月底前完成国际消费中心城市系列视频方案拟写；9月底前完成两周年系列宣传；11月底前完成合同规定所有任务并组织验收。</t>
  </si>
  <si>
    <t>高效完成</t>
  </si>
  <si>
    <t>宣传覆盖不少于6000万人次</t>
  </si>
  <si>
    <t>6000</t>
  </si>
  <si>
    <t>扩大北京国际消费中心城市知名度，增强北京消费的影响力，为未来三年的建设培育工作营造良好的舆论氛围。</t>
  </si>
  <si>
    <t>触达率较高</t>
  </si>
  <si>
    <t>提升老百姓对国际消费中心城市建设的知晓度，增强老百姓对于商圈商场、新品牌打造等商品消费、文旅消费、医疗健康消费、教育消费等相关内容的了解，方便日常生活。</t>
  </si>
  <si>
    <t>社会反响较好</t>
  </si>
  <si>
    <t>郭鹏飞</t>
  </si>
  <si>
    <t>55579296</t>
  </si>
  <si>
    <t>200.000000</t>
  </si>
  <si>
    <t xml:space="preserve">加强总部企业大数据监测，推动总部经济高质量发展；推动口岸通关物流便利化，实现减环节、压时间、降费用、优服务，切实优化跨境贸易营商环境，不断提高企业对改善营商环境的获得感和满意度，增强企业在京发展的信心。进一步畅通国内国际“双循环”，促进首都商贸高质量发展。
</t>
  </si>
  <si>
    <t>口岸通关便利化</t>
  </si>
  <si>
    <t>推动口岸通关提效降费</t>
  </si>
  <si>
    <t>促进总部经济发展</t>
  </si>
  <si>
    <t>跨国公司地区总部数量持续增长</t>
  </si>
  <si>
    <t>提高企业对改善营商环境的获得感，增强企业在京发展的信心</t>
  </si>
  <si>
    <t>显著提高企业对改善营商环境的获得感，增强企业在京发展的信心</t>
  </si>
  <si>
    <t>营商环境宣传片</t>
  </si>
  <si>
    <t>总部经济大数据季度监测报告</t>
  </si>
  <si>
    <t>册</t>
  </si>
  <si>
    <t>体现营商环境和总部发展的特征和成就</t>
  </si>
  <si>
    <t>充分体现营商环境和总部发展的特征和成就</t>
  </si>
  <si>
    <t>服务对象满意度</t>
  </si>
  <si>
    <t>刘弋瑗</t>
  </si>
  <si>
    <t>55579274</t>
  </si>
  <si>
    <t xml:space="preserve"> 进一步提高市商务局机关课题研究管理工作的规范化、程序化、科学化水平，加强课题研究绩效管理，提高财政资金使用效益，充分发挥课题研究为商务工作服务的作用，高质量开展商务领域综合性和专题性课题研究活动，编撰商务领域调研成果汇（选）编等商务文献，为全市商务领域开展工作提供决策参考。</t>
  </si>
  <si>
    <t>课题评审合格率</t>
  </si>
  <si>
    <t>课题数量</t>
  </si>
  <si>
    <t>课题按时结题率</t>
  </si>
  <si>
    <t>为全市商务领域开展工作提供决策参考</t>
  </si>
  <si>
    <t>研究成果引用率</t>
  </si>
  <si>
    <t>研究成果采纳率</t>
  </si>
  <si>
    <t>研究成果获奖率</t>
  </si>
  <si>
    <t>研究成果刊发报道率</t>
  </si>
  <si>
    <t>研究成果转化金额</t>
  </si>
  <si>
    <t>课题研究总成本</t>
  </si>
  <si>
    <t xml:space="preserve">275 	</t>
  </si>
  <si>
    <t>课题研究分项成本</t>
  </si>
  <si>
    <t>275</t>
  </si>
  <si>
    <t>课题成果使用主体满意度</t>
  </si>
  <si>
    <t>课题管理主体满意度</t>
  </si>
  <si>
    <t>田颖</t>
  </si>
  <si>
    <t>55579719</t>
  </si>
  <si>
    <t>1,269.182750</t>
  </si>
  <si>
    <t>通过向北京边检总站拨付口岸大通关工作补助经费，弥补一线执勤民警加班就餐及误餐补助等执勤现场人员少、工作时间长、经费缺口等问题，保障北京口岸“大通关”工作的顺利、高效开展；保障北京边检在北京西站口岸正常办公，保障口岸运行；保障北京边检在北京西站口岸正常办公，保障口岸运行。</t>
  </si>
  <si>
    <t>执勤民警加班就餐及误餐补助人数</t>
  </si>
  <si>
    <t>1200</t>
  </si>
  <si>
    <t>执勤民警准时就餐</t>
  </si>
  <si>
    <t>就餐补助按协议支付进度</t>
  </si>
  <si>
    <t>就餐补助、执勤人员加班及误餐费人均成本</t>
  </si>
  <si>
    <t>执勤民警准时就餐保障率</t>
  </si>
  <si>
    <t>700</t>
  </si>
  <si>
    <t>元/月</t>
  </si>
  <si>
    <t>社会资源的运用效率、严把首都机场第一国门的效率</t>
  </si>
  <si>
    <t>边检服务水平指标值</t>
  </si>
  <si>
    <t>出入境旅客满意度</t>
  </si>
  <si>
    <t>96</t>
  </si>
  <si>
    <t>社会公众满意度</t>
  </si>
  <si>
    <t>11000024T000002867629-北京市商务局机关本级后勤综合服务保障</t>
  </si>
  <si>
    <t>327.958400</t>
  </si>
  <si>
    <t>保障我局通州办公区职工用餐需求。</t>
  </si>
  <si>
    <t>高质量保障职工用餐</t>
  </si>
  <si>
    <t>进一步创造良好办公生活背景</t>
  </si>
  <si>
    <t>就餐人员满意度</t>
  </si>
  <si>
    <t>保障用餐食堂数量</t>
  </si>
  <si>
    <t>及时对账完成结算</t>
  </si>
  <si>
    <t>按季度进度要求完成对账</t>
  </si>
  <si>
    <t>资金使用规范性</t>
  </si>
  <si>
    <t>完全参照机关经费管理办法等制度，费用结算满足经费管理办法列</t>
  </si>
  <si>
    <t>419.427114</t>
  </si>
  <si>
    <t>按照财政有关规定设立一定比例的机动经费，主要用于年度预算执行中中央及市委市政府确定新增的、临时的、紧急的项目经费支出。按照全市统一安排我委2018年搬迁至通州副中心，按照实际情况安排原办公楼留守费用。由于口岸办机构合并，原来留守机构办公地点留守费用。</t>
  </si>
  <si>
    <t>任务达标</t>
  </si>
  <si>
    <t>有效保障完成的任务符合标准，达到相关要求</t>
  </si>
  <si>
    <t>预算控制数</t>
  </si>
  <si>
    <t>415</t>
  </si>
  <si>
    <t>保障原办公区正常运转</t>
  </si>
  <si>
    <t>及时完成商务局安排临时性任务</t>
  </si>
  <si>
    <t>在规定时间内，完成商务局安排的各种任务</t>
  </si>
  <si>
    <t>按照实际情况安排原办公楼留守费用</t>
  </si>
  <si>
    <t>按照实际情况安排原办公楼留守费用的使用，并完成相关工作</t>
  </si>
  <si>
    <t>完成中中央及市委市政府确定新增的、临时的、紧急的项目</t>
  </si>
  <si>
    <t>完成所有中央及市委市政府确定新增的、临时的、紧急的项</t>
  </si>
  <si>
    <t>356.900000</t>
  </si>
  <si>
    <t>目标1：未跨年度。按照干部管理权限，统筹完成干部培训教育工作。特别是做好学习党的十九届五中全会精神轮训工作。
目标2：保障我局完成2022年档案数字化工作。
目标3：购买学习书籍，加强学习教育，提高党务干部能力素养。
目标：为全面实施预算绩效管理，根据市财政局每年关于绩效自评和绩效跟踪工作的最新要求，对重点项目开展绩效自评和绩效跟踪相关工作。
目标：根据最新个人所得税法，每月需要申报机关200余人个人所得税，同时完成2022年度汇算清缴工作。
目标：根据《行政事业单位内部控制报告管理制度（试行）》（财会[2017]1号）及北京市财政局要求，通过委托专业中介机构审核商务委内部控制年度报告，提高内部控制报告的全面性、真实性及规范性；委托专业中介机构开展内部控制评价工作，及时发现问题组织整改，进一步完善内部控制。
目标：根据《北京市&lt;实施党政主要领导干部和国有企业领导人员经济责任审计规定&gt;的办法》要求和《北京市商务委员会直属单位主要领导干部经济责任审计暂行办法，按照“一次审两年，两年全覆盖”原则，委托第三方会计师事务所对13家直属单位进行主要领导干部经济责任审计，同时对年中离职的直属单位主要负责人进行离任审计。
目标：根据《北京市财政局关于编制2020年市级部门预算的通知》要求，1000万元以下的项目，原则上由部门评审；根据《北京市商务委员会大额资金管理办法》、的要求，结合我委项目资金管理工作需要，委托第三方中介机构对10万以上大额行政经费项目进行评审；聘请第三方中介机构开展项目评审，确保项目执行质量，资金规范使用，切实发挥财政资金使用效益。
目标：以城市安全风险评估试点工作为基础，进一步夯实安全风险管理工作基础，不断完善商务行业安全风险评估技术标准体系，有效评估各类安全风险，深入落实安全风险分级管控措施，切实增强重大安全风险防范化解能力，全面提升城市安全风险防控和安全发展保障水平。建立健全商务行业安全风险评估标准；开展商务行业风险评估；做好安全风险分级管控。
目标为：1、为北京市商务局各类日常法律需求提供服务；2、为北京市商务局政府投资基金提供相关法律服务； 3、为北京市商务局行政复议与行政诉讼案件提供法律服务；4、举办“会前学法”讲座，依法行政相关问题研讨会。
目标：1、主要用于公平贸易宣传，提高贸易规则意识；2、开展“八五”普法宣传活动。
目标（2021年6月—2022年6月）：完成市政府绩效考评系统和局督查系统数据维护，察访核验重点绩效工作，实地勘察复核疑难问题，撰写分析绩效和督查工作总评报告，为领导提供决策依据，促进商务工作高质量发展。
目标：保障机关事务管理局完成对我局各项服务工
目标：保障我局值班室值班和会务工作正常开展.维护和保障我局保密室、值班室、复印室内各项设备正常运转。
目标：保障全局各处室数量较大的红头文件印制，涉及全局的公务接待正常开展和购买文件资料学习使用保障机关各处室公文正常邮寄和供全局使用的复印机、打印纸维修。</t>
  </si>
  <si>
    <t>指导新开商业设施建设及传统商业设施更新</t>
  </si>
  <si>
    <t>有指导性</t>
  </si>
  <si>
    <t>提供办公运转接续力</t>
  </si>
  <si>
    <t>进一步提升商务工作的办公运转能力</t>
  </si>
  <si>
    <t>服务办事效率</t>
  </si>
  <si>
    <t>提升服务办事效率</t>
  </si>
  <si>
    <t>商务领域安全生产管理能力</t>
  </si>
  <si>
    <t>商务领域安全生产形势整体稳定；商务领域重点经营单位安全生产管理水平有所提升；安全生产管理工作能力有所提高。</t>
  </si>
  <si>
    <t>对商务工作的正面影响</t>
  </si>
  <si>
    <t>相关调查研究成果服务领导决策，进行研究成果转化，促进学习交流；促进商务系统、相关委办局、各区相关部门学习交流</t>
  </si>
  <si>
    <t>编撰出版《北京商务发展报告（2023）》（含光盘）数量并发放</t>
  </si>
  <si>
    <t>编撰出版《北京商务年鉴2024》（及光盘）数量并发放</t>
  </si>
  <si>
    <t>编印《2024年北京商务调研成果汇编》数量并发放</t>
  </si>
  <si>
    <t>150</t>
  </si>
  <si>
    <t>本</t>
  </si>
  <si>
    <t>严格符合相关规定</t>
  </si>
  <si>
    <t>保障机关日常运转需要</t>
  </si>
  <si>
    <t>满足机关日常运转需要</t>
  </si>
  <si>
    <t>按期完成各项工作</t>
  </si>
  <si>
    <t>2024年12月31日前完成，各项工作按照要求及时完成</t>
  </si>
  <si>
    <t>230.060000</t>
  </si>
  <si>
    <t>目标1：制定出台《北京市“十四五”时期电子商务发展规划》，全面规划全市“十四五”时期电子商务发展的工作思路、目标、重点任务及实现路径，为统筹推进“十四五”时期全市电子商务重点工作建设，进一步激发电子商务发展活力，创新电子商务发展模式，培育经济增长新动能提供科学指导和工作指南。
目标2：根据项目单位提供的资料，该项目绩效目标为完善设施运行评估制度；完善大型连锁商业企业经营风险评估系统。
目标3：印制《报废汽车回收证明》，履行汽车流通行业管理职能；用于购买书籍资料、支付委托服务项目专家评审劳务费以及其他办公支出，保障处室日常运行。
目标4：1、按月完成服务质量监督信息分类汇总整理及上报；2、按季度完成季度分析报告的攥写与汇报工作；3、年度共反馈有效服务监督信息不低于1000条。
目标5：形成“北京市“十四五”时期商务服务业发展规划研究”和“北京市商务服务业年度发展报告”两篇报告，深入调研分析本市商务服务业发展历程、行业特点和发展趋势，提出“十四五”时期发展目标、重点任务和保障措施，助力本市商务服务业在“十四五”时期高质量发展。
目标6：完成生活服务业处管理工作，落实市领导对本领域批示要求。
目标7： 对本市商品交易市场行业管理现状进行分析研究，进一步探索推动行业规范化管理，为下一步提出促进商品交易市场行业高质量发展的政策措施提供工作支撑。
目标8：完成节能减排促消费政策补贴资料保管，购买北京消费市场运行相关资料，搭建促消费平台等项目的专家评标，支撑全市消费市场发展等基础工作。
目标9：按季度对商贸物流重点企业经济运行情况进行跟踪，编印完成“十四五”时期商贸物流发展规划，为更好地促进本市商贸物流发展提供参考。</t>
  </si>
  <si>
    <t>举办两区建设期数</t>
  </si>
  <si>
    <t>“两区”领导小组会印刷材料</t>
  </si>
  <si>
    <t>形成“两区”建设制度创新成果经验案例汇编。</t>
  </si>
  <si>
    <t>套</t>
  </si>
  <si>
    <t>符合评审要求</t>
  </si>
  <si>
    <t>符合相关评审工作的评审规范要求</t>
  </si>
  <si>
    <t>符合规范要求</t>
  </si>
  <si>
    <t>按照两区建设要求进行，符合两区建设的标准</t>
  </si>
  <si>
    <t>“两区”建设示范效应</t>
  </si>
  <si>
    <t>两区建设后，对周围区的示范影响作用进一步提升</t>
  </si>
  <si>
    <t>220.000000</t>
  </si>
  <si>
    <t>目标1：完成服务贸易相关领域的专项调查报告，编印完成北京服务贸易发展报告2022，为服务贸易相关行业发展提供理论参考。
目标2：研究提出本市利用外资的中长期规划及年度计划，拟订外商投资的政策建议，参与协调吸引外资重大项目的确定；负责境内外政府间投资促进机构的联系与交流，指导外商投资促进工作，策划协调重大外商投资促进活动；指导开发区的外商投资工作；负责利用外资的统计分析工作。突出宣传我市投资环境、产业优势、优惠政策及园区建设，介绍北京市放宽市场准入、构建开放型经济新体制、营造稳定公平透明可预期的营商环境方面的最新动态和成果。进一步扩大北京在境外的影响力，引进优质外资项目，确保完成利用外资目标。加强对外资企业的事中事后监管，全面掌握各类外商投资企业基本情况，了解外商投资存量及其分布结构，为供给侧结构性改革和“放管服”改革提供数据依据。
目标3：在第四届进博会期间，北京市交易团工作人员赴沪开展相关筹备组织工作，确保办公场地及交通保障工作顺利开展。
目标4：严格按照《实施细则》及审批要点对企业申报的提升国际化经营能力项目的支持内容、支持比例申报的文件和材料严格把关。严格按照《关于支持北京地区企业投保短期出口信用险的通知》规定审核出口信用保险支持项目。耐心解答企业提出的问题，做到首问负责，依法行政，公开透明，达到企业满意。
目标5：1、2021年度境外投资统计年报的催报；2、完成对报送2021年度境外投资统计年报的数据进行审核；3、完成北京市2021年度境外投资统计年报的分析报告。
目标6：完成稳外资相关领域的专项研究报告，为外资管理相关行业发展提供理论参考。</t>
  </si>
  <si>
    <t>外贸进出口全国排名</t>
  </si>
  <si>
    <t>排名位次不减</t>
  </si>
  <si>
    <t>企业了解外贸政策的程度</t>
  </si>
  <si>
    <t>提高外资企业进一步了解外资政策</t>
  </si>
  <si>
    <t>全市外贸运行</t>
  </si>
  <si>
    <t>高质量发展</t>
  </si>
  <si>
    <t>组织企业座谈或政策说明会</t>
  </si>
  <si>
    <t>第7届进博会车辆保障工作人数</t>
  </si>
  <si>
    <t>项目获得验收通过</t>
  </si>
  <si>
    <t>完成外贸运行管理工作，落实市领导对本领域指示要求。</t>
  </si>
  <si>
    <t>合同履行完全时间</t>
  </si>
  <si>
    <t>2024年底前落实</t>
  </si>
  <si>
    <t>11000024T000002869712-机场建设项目（二类费）</t>
  </si>
  <si>
    <t>199.570700</t>
  </si>
  <si>
    <t>满足国内、国际航线开航,为首都发展服务，保障北京经济发展，解决项目决算后期遗留问题。</t>
  </si>
  <si>
    <t>决算差额支付控制数</t>
  </si>
  <si>
    <t>199.5707</t>
  </si>
  <si>
    <t>决算差额资金支付额度</t>
  </si>
  <si>
    <t>支付差额合理性</t>
  </si>
  <si>
    <t>严格按照决算审核情况，对已竣工三个项目二类费进行费用支付。</t>
  </si>
  <si>
    <t>社会相关职能需求</t>
  </si>
  <si>
    <t>决算差额资金得到切实保障，完成后续向使用方移交项目工作，为口岸联检单位提供应有的非现场工作设施，服务首都经济发展，产生良好社会效益。</t>
  </si>
  <si>
    <t>按照使用方要求交付</t>
  </si>
  <si>
    <t xml:space="preserve"> 通过展览展示活动，推介北京企业，拓展商业机会，了解行业领域最新动态，加强与行业之间的信息交流，推动国内国际市场连通，相互促进搭建新平台。
1、“国别日”系列活动。深化北京市企业参与“一带一路”经贸投资合作，进一步建设北京市高水平开放平台，为深化北京市与有关国家的多双边经贸投资合作，推动国内外市场更好联通、相互促进搭建新平台。
2、服务贸易展会项目。通过参加数字贸易、服务外包、技术贸易、文化贸易等领域国际级展会，宣传北京服务贸易发展成绩，了解行业领域最新动态，推介北京企业，拓展商业机会。
3、酒类流通行业推介发展活动。为我市酒类企业开拓市场，提高市场竞争力，加强行业交流，展示本市酒类企业良好形象，提高品牌知名度和影响力。
4、老字号人文交流活动。通过组织老字号参加糖酒会，山东、浙江等地方老字号博览会等重要展会，助力老字号开辟京外销售渠道和客户，加强与行业之间的信息交流，提高企业品牌知名度和影响力，开拓市场，为企业创造商机。
5、外贸企业境内外市场展洽项目。根据《国务院关于加快培育外贸竞争新优势的若干意见》、《国务院关于促进外贸回稳向好的若干意见》的指导要求，支持本市外贸企业更加有效的开拓境内外市场，提高北京企业在国内和国际市场的知名度和竞争力，推动企业转型升级，保进企业进一步开拓境内外市场，从“深耕产业集群，打造专业平台”着手为北京企业提供与境外采购商互通互联互贸的窗口。活动包括组织我市机电企业进行展览展示、实现北京企业对外跨境经贸合作，促进国内国际市场连通，助力形成“大循环”“双循环”新发展格局。
</t>
  </si>
  <si>
    <t>按照具体展会的时间，组织相关企业参展。</t>
  </si>
  <si>
    <t>按展会计划进行</t>
  </si>
  <si>
    <t>按照项目资金管理办法要求执行</t>
  </si>
  <si>
    <t>国别日活动组织场次</t>
  </si>
  <si>
    <t>组织参加境内外促进外经贸发展重点展场次</t>
  </si>
  <si>
    <t>提升“北京服务、全球共享”品牌效应</t>
  </si>
  <si>
    <t>参展企业产品销售市场</t>
  </si>
  <si>
    <t>带动我市企业开拓境内外市场</t>
  </si>
  <si>
    <t>宣传当地投资经贸环境、外资鼓励政策</t>
  </si>
  <si>
    <t>较全面</t>
  </si>
  <si>
    <t>参展单位满意度</t>
  </si>
  <si>
    <t>11000024T000002964445-农产品批发市场建设项目</t>
  </si>
  <si>
    <t>杨鹏</t>
  </si>
  <si>
    <t>55579573</t>
  </si>
  <si>
    <t>支持符合本市农产品流通体系发展规划的农产品批发市场（包括批发市场内购置和建设服务于交易的设施和设备的企业），进一步优化空间布局，升级改造，转变经营方式和交易模式，不断增强农产品日常供应保障能力，持续提升满足市民多样化需求的供给水平。</t>
  </si>
  <si>
    <t>批发市场设施升级数量</t>
  </si>
  <si>
    <t>符合项目申报指南中支持方向的要求</t>
  </si>
  <si>
    <t>按时完成评审验收拨款等</t>
  </si>
  <si>
    <t>市场环境秩序</t>
  </si>
  <si>
    <t>促进环境秩序规范向好</t>
  </si>
  <si>
    <t>市场交易能力</t>
  </si>
  <si>
    <t>交易能力提升</t>
  </si>
  <si>
    <t>市场保障能力</t>
  </si>
  <si>
    <t>保障能力增强</t>
  </si>
  <si>
    <t>葛西来、薛辛培</t>
  </si>
  <si>
    <t>55579555/55579592</t>
  </si>
  <si>
    <t>250.000000</t>
  </si>
  <si>
    <t>消费大数据监测评估旨在通过多来源数据（包括个人支付终端的大数据汇总、线上线下流通企业社会商品零售数据、线上线下支付数据、商圈人流量数据等）的计算融合，实现北京市消费市场线上线下、境内境外多维度全方位全图景式的实时监测，持续推进数据技术和消费市场的深度融合应用，为全面反映消费市场运行趋势，推动消费提质升级，提供决策支撑。其中，首店、夜经济监测评估工作，对每年落地北京的首店数量、存量首店经营情况、夜经济点位发展等情况进行动态监测评估，为我市摸清首店、夜经济等发展情况底数，为北京建设国际消费中心城市任务完成情况提供参考，为制定和完善相关促消费政策提供决策依据。</t>
  </si>
  <si>
    <t>促进首店经济和夜间经济发展</t>
  </si>
  <si>
    <t>助力提升政府决策效能</t>
  </si>
  <si>
    <t>助力政府决策更高效、更精准</t>
  </si>
  <si>
    <t>每年对80个以上夜京城情况进行动态评议</t>
  </si>
  <si>
    <t>建立消费数据的指标体系</t>
  </si>
  <si>
    <t>定期提供消费市场分析报告</t>
  </si>
  <si>
    <t>建立消费市场的预判模型</t>
  </si>
  <si>
    <t>进行监测评估的存量首店家数</t>
  </si>
  <si>
    <t>2000</t>
  </si>
  <si>
    <t>每年摸排新增落地首店数量</t>
  </si>
  <si>
    <t>建立支付数据的分类整合标准</t>
  </si>
  <si>
    <t>监测评估样本准确率和覆盖率</t>
  </si>
  <si>
    <t>监测预判准确度</t>
  </si>
  <si>
    <t>根据进度安排按时提交首店、夜经济监测报告</t>
  </si>
  <si>
    <t>每个季度末提供监测报告</t>
  </si>
  <si>
    <t>按时提交大数据监测报告等</t>
  </si>
  <si>
    <t>五一、国庆等长假最后一天提供报告</t>
  </si>
  <si>
    <t>评估对象满意度</t>
  </si>
  <si>
    <t>肖伟</t>
  </si>
  <si>
    <t>87211361</t>
  </si>
  <si>
    <t>681.310000</t>
  </si>
  <si>
    <t>1.通过专业化的安全服务保障北京市商务局信息系统安全可靠稳定健康的运行。
2.通过专业化的安全服务降低北京市商务局信息安全事件发生的可能性。
3.通过专业化的安全服务保障北京市商务局在信息安全事件或故障发生时能够在最短的时间内响应处理并恢复。
4.通过专业化的管理维护，进一步提高硬件设施的日常维护管理能力和故障定位的准确性。
5.通过专业化的检测和加固，增加北京市商务局信息系统抗风险能力。
6.完成政务云租用服务、视频会议租用服务等工作。
7.完成北京市商务局信息系统的正常运行和安全保障，确保各信息系统8.安全、稳定地在政务云平台中运行。</t>
  </si>
  <si>
    <t>系统故障修复率</t>
  </si>
  <si>
    <t>租用互联网带宽故障次数</t>
  </si>
  <si>
    <t>系统验收合格率</t>
  </si>
  <si>
    <t xml:space="preserve">99 	</t>
  </si>
  <si>
    <t>硬件维护故障次数</t>
  </si>
  <si>
    <t>主机托管故障次数</t>
  </si>
  <si>
    <t>系统集成完成率</t>
  </si>
  <si>
    <t>软件维护故障次数</t>
  </si>
  <si>
    <t>数据差错率</t>
  </si>
  <si>
    <t>0.1</t>
  </si>
  <si>
    <t>租用专线故障次数</t>
  </si>
  <si>
    <t>系统正常运行率</t>
  </si>
  <si>
    <t>终端无故障运行率</t>
  </si>
  <si>
    <t>租用专属云故障次数</t>
  </si>
  <si>
    <t>租用互联网带宽</t>
  </si>
  <si>
    <t>MB</t>
  </si>
  <si>
    <t>租用专属云</t>
  </si>
  <si>
    <t>软件维护数量</t>
  </si>
  <si>
    <t>应用系统维护数量</t>
  </si>
  <si>
    <t>数据维护数量</t>
  </si>
  <si>
    <t>100000</t>
  </si>
  <si>
    <t>租用专线</t>
  </si>
  <si>
    <t>硬件维护数量</t>
  </si>
  <si>
    <t>主机托管数量</t>
  </si>
  <si>
    <t>故障修复时间</t>
  </si>
  <si>
    <t>故障应急响应时间</t>
  </si>
  <si>
    <t>分钟</t>
  </si>
  <si>
    <t>硬件设备巡检频率</t>
  </si>
  <si>
    <t>36</t>
  </si>
  <si>
    <t>CPU、内存、存储设备等资源利用率</t>
  </si>
  <si>
    <t>系统利用率</t>
  </si>
  <si>
    <t>硬件使用率</t>
  </si>
  <si>
    <t>数据共享率</t>
  </si>
  <si>
    <t>系统、设备未来持续使用年限</t>
  </si>
  <si>
    <t xml:space="preserve">6 	</t>
  </si>
  <si>
    <t>软件维护成本</t>
  </si>
  <si>
    <t>数据维护成本</t>
  </si>
  <si>
    <t>146.8</t>
  </si>
  <si>
    <t>租用专属云成本</t>
  </si>
  <si>
    <t>主机托管成本</t>
  </si>
  <si>
    <t>租用互联网带宽成本</t>
  </si>
  <si>
    <t>应用系统维护成本</t>
  </si>
  <si>
    <t>硬件维护成本</t>
  </si>
  <si>
    <t>租用专线成本</t>
  </si>
  <si>
    <t xml:space="preserve">50 	</t>
  </si>
  <si>
    <t>年度维护成本变化率</t>
  </si>
  <si>
    <t>董琦</t>
  </si>
  <si>
    <t>55579416</t>
  </si>
  <si>
    <t>187.100000</t>
  </si>
  <si>
    <t>为贯彻落实《国务院办公厅关于印发政务信息系统整合共享实施方案的通知》、《北京市政务信息资源共享汇聚管理办法（试行）》等文件要求，我局建设了商务通统一公共信息服务平台，维保期结束后，需对平台开展运行维护，保障数据共享及数据资源整合，提升信息资源服务效能和业务管理支撑能力；开展等级保护服务及测评服务，保证信息系统常态化的安全稳定运行。</t>
  </si>
  <si>
    <t>系统运维巡检次数</t>
  </si>
  <si>
    <t>系统故障解决率</t>
  </si>
  <si>
    <t>数据来源稳定性</t>
  </si>
  <si>
    <t>良好</t>
  </si>
  <si>
    <t>适时性修改</t>
  </si>
  <si>
    <t>对系统中出现的问题进行及时修改</t>
  </si>
  <si>
    <t>数据接口稳定性</t>
  </si>
  <si>
    <t>较为稳定</t>
  </si>
  <si>
    <t>数据共享情况</t>
  </si>
  <si>
    <t>实际投入与计划资金比</t>
  </si>
  <si>
    <t>用户满意度</t>
  </si>
  <si>
    <t>85</t>
  </si>
  <si>
    <t>391.990000</t>
  </si>
  <si>
    <t>对北京电子口岸平台进行日常运维服务，保障平台高效、稳定、持续运行，避免平台出现重大故障问题进而对用户带来业务影响；北京“”单一窗口”业务系统基础环境及系统设备的正常运行和安全保障，确保系统安全、稳定地在市级政务云平台中运行。</t>
  </si>
  <si>
    <t>政务云扩展服务</t>
  </si>
  <si>
    <t>政务云基础服务</t>
  </si>
  <si>
    <t>运维服务成果交付率</t>
  </si>
  <si>
    <t>信息化技术问题响应率</t>
  </si>
  <si>
    <t>系统安全加固完成率</t>
  </si>
  <si>
    <t>跨境贸易便利化情况</t>
  </si>
  <si>
    <t>提升便利性</t>
  </si>
  <si>
    <t>98</t>
  </si>
  <si>
    <t>11000021Y000000390843-信息系统运维类项目</t>
  </si>
  <si>
    <t>刘超</t>
  </si>
  <si>
    <t>89150550</t>
  </si>
  <si>
    <t>7.000000</t>
  </si>
  <si>
    <t>做好中心2024年办公设备运行维护工作，提高为企业服务办事效率。</t>
  </si>
  <si>
    <t>为各科室日常工作及应急保障响应提供软、硬件条件支持</t>
  </si>
  <si>
    <t>系统正常使用年限</t>
  </si>
  <si>
    <t>常规办公设备运维天数</t>
  </si>
  <si>
    <t>桌面网络日常维护天数</t>
  </si>
  <si>
    <t>定期进行办公设备及网络维护，确保相关指标正常</t>
  </si>
  <si>
    <t>保证中心办公设备运行正常</t>
  </si>
  <si>
    <t>年度维护成本增长率</t>
  </si>
  <si>
    <t>11000022T000000433196-助学金</t>
  </si>
  <si>
    <t>孙运涛</t>
  </si>
  <si>
    <t>84916101</t>
  </si>
  <si>
    <t>9.062000</t>
  </si>
  <si>
    <t xml:space="preserve">认真审核助学金对象资料，严格界定助学金范围，细化措施，做好2024年助学金工作，做到应助尽助。 </t>
  </si>
  <si>
    <t>9.062</t>
  </si>
  <si>
    <t>学生满意度</t>
  </si>
  <si>
    <t>发放月数</t>
  </si>
  <si>
    <t>补助到位时间</t>
  </si>
  <si>
    <t>在享受补助的10个月内，每月25日前发到学生卡中</t>
  </si>
  <si>
    <t>每月数据精准度</t>
  </si>
  <si>
    <t>受助学生生活改善情况</t>
  </si>
  <si>
    <t>11000022T000001711715-阿里巴巴直播电商学院</t>
  </si>
  <si>
    <t>孙迎辉</t>
  </si>
  <si>
    <t>84998627</t>
  </si>
  <si>
    <t>431.990900</t>
  </si>
  <si>
    <t>按预算内容完成2024年相关项目工作，并进行项目验收。</t>
  </si>
  <si>
    <t>431.9909</t>
  </si>
  <si>
    <t>人员满意度调查</t>
  </si>
  <si>
    <t>年度完成时间</t>
  </si>
  <si>
    <t>6月底前完成所有分项目（不包括有确定时间的分项目，比如出差、学生实践等）采购前的三方比价和招标等流程，12月15日前完成所有分项目的执行并支付尾款</t>
  </si>
  <si>
    <t>年度验收合格率</t>
  </si>
  <si>
    <t>开发2门核心课程，开发实战资源包4个，创意实战项目2个，开发虚拟仿真实训教学项目2个，开发20个共享型微课，开发项目式教学视频1项，完成直播孵化中心2期建设，完成职业培训、体验1000人次等。</t>
  </si>
  <si>
    <t>提升专业群建设水平，提高人才培养质量，打造高水平教师团队</t>
  </si>
  <si>
    <t>11000022T000001711824-全域数字化运营专业群</t>
  </si>
  <si>
    <t>13381205935</t>
  </si>
  <si>
    <t>77.516000</t>
  </si>
  <si>
    <t>按预算内容完成2024年相关项目工作，并完成验收。</t>
  </si>
  <si>
    <t>满意度调查</t>
  </si>
  <si>
    <t>总结5门专业课程“课程思政”教学改革成果，编写优秀案例集。撰写行业发展报告，修订人才培养方案和人才培养模式。开发3门企业项目实践创新课程，制作6门优质在线开放课程，开发6门数字化课程资源 ，开发3本立体化活页式教材，开发企业员工培训课程包，开展企业职工、社区居民培训。</t>
  </si>
  <si>
    <t>5月底前完成所有分项目采购前的三方比价等流程，12月前完成所有分项目的执行并支付尾款</t>
  </si>
  <si>
    <t>77.516</t>
  </si>
  <si>
    <t>11000023T000002044321-在线精品课程资源综合建设项目</t>
  </si>
  <si>
    <t>徐江琼</t>
  </si>
  <si>
    <t>84922975</t>
  </si>
  <si>
    <t>47.980000</t>
  </si>
  <si>
    <t>完成项目执行并验收</t>
  </si>
  <si>
    <t>社会影响力</t>
  </si>
  <si>
    <t>促进职业教育优质资源共建共享，拓展职业教育资源优质覆盖面</t>
  </si>
  <si>
    <t>影响时间</t>
  </si>
  <si>
    <t>项目完成资源数</t>
  </si>
  <si>
    <t>验收合格率</t>
  </si>
  <si>
    <t>师生满意度</t>
  </si>
  <si>
    <t>11000023T000002044384-思政数字化教室建设</t>
  </si>
  <si>
    <t>赵维平</t>
  </si>
  <si>
    <t>84922632</t>
  </si>
  <si>
    <t>72.080000</t>
  </si>
  <si>
    <t xml:space="preserve"> 项目试运行，完成验收，并支付尾款。</t>
  </si>
  <si>
    <t>72.08</t>
  </si>
  <si>
    <t>项目完成时间</t>
  </si>
  <si>
    <t>5月底前完成项目内容的试运行，9月底前完成项目整体验收</t>
  </si>
  <si>
    <t>验收项目建设内容：验收VR数字大空间系统1套、配套体验内容4个，配套定制开发内容1个，红色景区全景资源内容 20套</t>
  </si>
  <si>
    <t>丰富思政课教学内容和手段，提升思政课吸引力</t>
  </si>
  <si>
    <t>11000023T000002044403-会展资源库建设项目</t>
  </si>
  <si>
    <t>梁剑锋</t>
  </si>
  <si>
    <t>84922517</t>
  </si>
  <si>
    <t>37.300000</t>
  </si>
  <si>
    <t xml:space="preserve"> 完成项目执行并验收</t>
  </si>
  <si>
    <t>3门课程资源数量</t>
  </si>
  <si>
    <t>11月15日前完成资源制作，12月1日完成验收，资金到位后完成付款</t>
  </si>
  <si>
    <t>可持续使用性</t>
  </si>
  <si>
    <t>满足教师、学生、企业和社会学习者等不同对象在不同阶段、不同场合的学习需求</t>
  </si>
  <si>
    <t>37.3</t>
  </si>
  <si>
    <t>11000023T000002044454-教学楼维修改造项目</t>
  </si>
  <si>
    <t>孔伟</t>
  </si>
  <si>
    <t>84922893</t>
  </si>
  <si>
    <t>132.374406</t>
  </si>
  <si>
    <t>2024年完成剩余维修改造工程量，验收合格并支付尾款。</t>
  </si>
  <si>
    <t>室内加装护墙板</t>
  </si>
  <si>
    <t>完成时间</t>
  </si>
  <si>
    <t>6月底前完成本年度项目内容，9月底前完成整体项目验收并支付款项</t>
  </si>
  <si>
    <t>改善教学环境，保障好教育教学。</t>
  </si>
  <si>
    <t>11000023T000002066315-学生生活物价补贴</t>
  </si>
  <si>
    <t>97.672000</t>
  </si>
  <si>
    <t xml:space="preserve"> 细化措施，做好2024年学生生活物价补贴工作，做到应补尽补。</t>
  </si>
  <si>
    <t>每月数据精准率</t>
  </si>
  <si>
    <t>3月、6月、9月、11发放补助</t>
  </si>
  <si>
    <t>97.672</t>
  </si>
  <si>
    <t>11000024T000002812697-室外供暖系统改造</t>
  </si>
  <si>
    <t>430.000000</t>
  </si>
  <si>
    <t>2024年度完成本年项目内容并完成中期验收。</t>
  </si>
  <si>
    <t>工期进度时限</t>
  </si>
  <si>
    <t>6月底前完成项目招标流程，10月底前完成本年度项目内容，11月底前完成验收并支付款项</t>
  </si>
  <si>
    <t>保温管道直埋敷设</t>
  </si>
  <si>
    <t>2244</t>
  </si>
  <si>
    <t>米</t>
  </si>
  <si>
    <t>新建井</t>
  </si>
  <si>
    <t>29</t>
  </si>
  <si>
    <t>中期验收合格率</t>
  </si>
  <si>
    <t>430</t>
  </si>
  <si>
    <t>保障好教育教学，供暖正常运行</t>
  </si>
  <si>
    <t>11000024T000002812832-校园环境保障服务费项目</t>
  </si>
  <si>
    <t>吴凯</t>
  </si>
  <si>
    <t>156.985456</t>
  </si>
  <si>
    <t xml:space="preserve"> 完成教学楼公共区域、图书馆、宿舍、浴室、校园大环境等公共场所的清洁维护以及校园内水、电的线路安装改动维修及突发情况的处理等业务，保障公共设施绿化设施的清洁美观和水电安全通畅使用。</t>
  </si>
  <si>
    <t>环境保护</t>
  </si>
  <si>
    <t>按北京市垃圾分类管理条例执行，进一步维护城市环境卫生，保障师生健康</t>
  </si>
  <si>
    <t>既保障学校师生学习、生活顺利进行，花园校园环境又进一步扩大社会影响力，提高招生能力。</t>
  </si>
  <si>
    <t>环境保障合格率</t>
  </si>
  <si>
    <t>楼内清洁维护面积</t>
  </si>
  <si>
    <t>15000</t>
  </si>
  <si>
    <t>校园内（露天）清洁维护面积</t>
  </si>
  <si>
    <t>55000</t>
  </si>
  <si>
    <t>在财政局安排提前执行项目的前提下，1月底前完成项目招标及合同签订；按照合同规定完成项目内容并支付款项</t>
  </si>
  <si>
    <t>11000024T000002812911-教学楼门窗改造</t>
  </si>
  <si>
    <t>145.000000</t>
  </si>
  <si>
    <t xml:space="preserve"> 2024年完成本年度项目内容并完成中期验收。</t>
  </si>
  <si>
    <t>窗台板改造面积</t>
  </si>
  <si>
    <t>133</t>
  </si>
  <si>
    <t>改造门的数量</t>
  </si>
  <si>
    <t>224</t>
  </si>
  <si>
    <t>改造窗的数量</t>
  </si>
  <si>
    <t>330</t>
  </si>
  <si>
    <t>项目完成进度时限</t>
  </si>
  <si>
    <t>保障好教育教学，提升教学环境</t>
  </si>
  <si>
    <t>145</t>
  </si>
  <si>
    <t>11000024T000002812942-图书馆文化育人环境建设项目</t>
  </si>
  <si>
    <t>李敏</t>
  </si>
  <si>
    <t>84923065</t>
  </si>
  <si>
    <t>34.387465</t>
  </si>
  <si>
    <t>2024年完成项目内容50%以上 工作量并完成中期验收。</t>
  </si>
  <si>
    <t>优化学校读书环境，提高书香校园建设水平</t>
  </si>
  <si>
    <t>使用年限</t>
  </si>
  <si>
    <t>墙面改造面积</t>
  </si>
  <si>
    <t>造型组合书柜采购数量</t>
  </si>
  <si>
    <t>190</t>
  </si>
  <si>
    <t>铝方通采购数量</t>
  </si>
  <si>
    <t>380</t>
  </si>
  <si>
    <t>11000024T000002814250-硬件及网络安全设施购置项目</t>
  </si>
  <si>
    <t>邵婧</t>
  </si>
  <si>
    <t>13811856676</t>
  </si>
  <si>
    <t>89.727830</t>
  </si>
  <si>
    <t>通过更新电脑、交换机、维护大屏等，保障我校信息化教学的基础设备设施稳定，硬件设施进一步完善、优化。学校官网的升级维护及等保测评工作是落实北京市关于网络安全相关文件的重要措施，提高我校网络及数据安全性。主要建设内容为：1.为教学楼南楼202、205计算机教室购置教学电脑96台。2.购置交换机5台，保障校园网络的正常运行。3.完成操场的屏幕维护。4.升级维护学校官网，进行等保测评，并购置相应安全产品。</t>
  </si>
  <si>
    <t>台式机购置数量</t>
  </si>
  <si>
    <t>台</t>
  </si>
  <si>
    <t>完成操场大屏的维护及官网的维护与等保测评。</t>
  </si>
  <si>
    <t>交换机购置数量</t>
  </si>
  <si>
    <t>设备使用年限</t>
  </si>
  <si>
    <t>保障信息化教学顺利进行、增强学校影响力，提高校园网络完全系数</t>
  </si>
  <si>
    <t>89.72783</t>
  </si>
  <si>
    <t>11000024T000002832053-单位资金安排的公用经费</t>
  </si>
  <si>
    <t>陈旭</t>
  </si>
  <si>
    <t>84911933</t>
  </si>
  <si>
    <t>162.000000</t>
  </si>
  <si>
    <t xml:space="preserve">完成校企合作、技术服务、社会培训等方式开展补贴性培训和市场化社会培训，并支付必要的人力、物力成本，以及学校公用经费的补充支出，为推动职业教育高质量发展助力。 </t>
  </si>
  <si>
    <t>加强单位培训知名度，为社会培训及技术服务助力</t>
  </si>
  <si>
    <t>学员满意度</t>
  </si>
  <si>
    <t>162</t>
  </si>
  <si>
    <t>培训人次</t>
  </si>
  <si>
    <t>人次</t>
  </si>
  <si>
    <t>师资水平能力</t>
  </si>
  <si>
    <t>教室专业水平和能力与目标契合</t>
  </si>
  <si>
    <t>11000024T000002870412-体育看台改造</t>
  </si>
  <si>
    <t>2024年完成项目内容的50%以上并完成中期验收。</t>
  </si>
  <si>
    <t>项目年度完成时间</t>
  </si>
  <si>
    <t>2024年完成项目内容的80%以上并中期验收。</t>
  </si>
  <si>
    <t>座椅数量</t>
  </si>
  <si>
    <t>1800</t>
  </si>
  <si>
    <t>墙面外保温及防水面积</t>
  </si>
  <si>
    <t>1600</t>
  </si>
  <si>
    <t>地面防水面积</t>
  </si>
  <si>
    <t>1100</t>
  </si>
  <si>
    <t>改善办学条件，满足师生教学及活动需求</t>
  </si>
  <si>
    <t>11000024T000002870614-屋面防水改造项目</t>
  </si>
  <si>
    <t>181.000000</t>
  </si>
  <si>
    <t>该项目主要对教学楼、宿舍楼、图书馆的屋面进行防水改造。2024年完成项目年度内容并完成中期验收。</t>
  </si>
  <si>
    <t>教学楼屋面防水面积</t>
  </si>
  <si>
    <t>图书馆屋面防水面积</t>
  </si>
  <si>
    <t>2700</t>
  </si>
  <si>
    <t>宿舍楼屋面防水面积</t>
  </si>
  <si>
    <t>食堂屋面防水面积</t>
  </si>
  <si>
    <t>本年度项目完成时间</t>
  </si>
  <si>
    <t>改善办学条件、提升校园环境、消除安全隐患</t>
  </si>
  <si>
    <t>181</t>
  </si>
  <si>
    <t>11000024T000003043065-免学费</t>
  </si>
  <si>
    <t>李斌王笛</t>
  </si>
  <si>
    <t>84924535</t>
  </si>
  <si>
    <t>226.250000</t>
  </si>
  <si>
    <t xml:space="preserve"> 完成2024年年度项目内容并验收。</t>
  </si>
  <si>
    <t>草坪改造面积</t>
  </si>
  <si>
    <t>7800</t>
  </si>
  <si>
    <t>食堂喷淋改造面积</t>
  </si>
  <si>
    <t>3900</t>
  </si>
  <si>
    <t>宿舍消防喷淋改造面积</t>
  </si>
  <si>
    <t>9600</t>
  </si>
  <si>
    <t>6月前完成前期招投标工作，10月前完成本年度项目改造内容，12月进行中期验收</t>
  </si>
  <si>
    <t>226.25</t>
  </si>
  <si>
    <t>保障师生安全，落实“平安北京平安校园”方针</t>
  </si>
  <si>
    <t>11000024Y000002810511-车辆更新购置</t>
  </si>
  <si>
    <t>杨洋</t>
  </si>
  <si>
    <t>84923145</t>
  </si>
  <si>
    <t>17.980000</t>
  </si>
  <si>
    <t>2024年度内完成原车辆报废，并完成车辆购置、上牌、保险费缴纳等工作，为教育教学提供公务用车保障。</t>
  </si>
  <si>
    <t>采购数量</t>
  </si>
  <si>
    <t>车辆验收合格率</t>
  </si>
  <si>
    <t>节能减排</t>
  </si>
  <si>
    <t>使用单位满意度</t>
  </si>
  <si>
    <t>公务用车购置成本</t>
  </si>
  <si>
    <t>17.98</t>
  </si>
  <si>
    <t>11000022T000000391751-专业咨询类项目</t>
  </si>
  <si>
    <t>余菲</t>
  </si>
  <si>
    <t>62027837</t>
  </si>
  <si>
    <t>用于委托律师事务所对中心对外签署协议出具专业意见所需律师费用；用于年度企业所得税汇算清缴鉴证费用及处理遗留问题相关清算审计费用。</t>
  </si>
  <si>
    <t>咨询结果采纳率</t>
  </si>
  <si>
    <t>咨询服务按期完成率</t>
  </si>
  <si>
    <t>咨询服务频次</t>
  </si>
  <si>
    <t>咨询结果质量</t>
  </si>
  <si>
    <t>满足工作要求</t>
  </si>
  <si>
    <t>委托部门满意度</t>
  </si>
  <si>
    <t>11000022Y000000433580-网线接入费</t>
  </si>
  <si>
    <t>1.968600</t>
  </si>
  <si>
    <t xml:space="preserve"> 为保障中心工作正常运行，需支付2024年搬迁前网络专线接入服务费用。</t>
  </si>
  <si>
    <t>租用IP地址数量</t>
  </si>
  <si>
    <t>网络正常运行率</t>
  </si>
  <si>
    <t>保证日常办公正常开展</t>
  </si>
  <si>
    <t>11000024T000002809018-房屋设备运维费</t>
  </si>
  <si>
    <t>王亚军、刘燕华</t>
  </si>
  <si>
    <t>62026307、62046881</t>
  </si>
  <si>
    <t>163.474556</t>
  </si>
  <si>
    <t xml:space="preserve">为保障中心房产安全及房屋基础设施正常运转，延长设备使用寿命，为业务开展提供支撑。
</t>
  </si>
  <si>
    <t>房产使用人员满意度</t>
  </si>
  <si>
    <t>设备维修维保数量</t>
  </si>
  <si>
    <t>设备检验检测数量</t>
  </si>
  <si>
    <t>物业及供暖费数量</t>
  </si>
  <si>
    <t>设备设施正常运行率</t>
  </si>
  <si>
    <t>设备设施预计使用年限</t>
  </si>
  <si>
    <t>保障中心房产安全设备正常运行</t>
  </si>
  <si>
    <t>11000024T000002809050-应急储备保障工作经费</t>
  </si>
  <si>
    <t>刘燕华，高军、王亚军、张鑫</t>
  </si>
  <si>
    <t>62046881、62023073、62026307、62046882</t>
  </si>
  <si>
    <t>按照中心职责，对我市生活必需品政府储备商品市内及外埠的基地和库房进行实地检查，对防汛、应急物资、重要农资、生活必需品应急集散地的实地检查。协助做好市商务局落实中央及本市重要会议、重大活动的商品供应和服务保障工作。</t>
  </si>
  <si>
    <t>检查覆盖率</t>
  </si>
  <si>
    <t>检查频次</t>
  </si>
  <si>
    <t>166</t>
  </si>
  <si>
    <t>能够按照上级要求做好突发事件应对的相关工作</t>
  </si>
  <si>
    <t>能够按照上级要求做好突发事件应对工作</t>
  </si>
  <si>
    <t>相关企业满意度</t>
  </si>
  <si>
    <t>11000024T000003007979-保障中心后勤保障经费</t>
  </si>
  <si>
    <t>24.440000</t>
  </si>
  <si>
    <t>为保障工作正常运转，支付搬迁后年度通州副中心工作餐费。</t>
  </si>
  <si>
    <t>保障工作正常运转</t>
  </si>
  <si>
    <t>服务保障期限</t>
  </si>
  <si>
    <t>保障人员数量</t>
  </si>
  <si>
    <t>员工用餐满意度</t>
  </si>
  <si>
    <t>保障员工日常用餐</t>
  </si>
  <si>
    <t>11000024T000003008452-保障中心运行经费</t>
  </si>
  <si>
    <t>45.122285</t>
  </si>
  <si>
    <t>为保障方庄、华尊大厦办公区房产安全，支付年度留守物业、供暖及水电费用。</t>
  </si>
  <si>
    <t>保障房产安全，设备设施正常运行。</t>
  </si>
  <si>
    <t>留守成本</t>
  </si>
  <si>
    <t>451222.85</t>
  </si>
  <si>
    <t>元</t>
  </si>
  <si>
    <t>物业、供暖及水电费数量</t>
  </si>
  <si>
    <t>留守人员满意度</t>
  </si>
  <si>
    <t>11000024Y000002631602-公务用车购置</t>
  </si>
  <si>
    <t>28.000000</t>
  </si>
  <si>
    <t xml:space="preserve"> 更新购置应急保障公务用车一台。</t>
  </si>
  <si>
    <t>28</t>
  </si>
  <si>
    <t>车辆利用率</t>
  </si>
  <si>
    <t>11000023T000002056675-境内外展览展示</t>
  </si>
  <si>
    <t>王珞丞</t>
  </si>
  <si>
    <t>67096092</t>
  </si>
  <si>
    <t>北京企业开拓和引领国际贸易市场还有很大的提升空间，企业应当适应新形势新要求，努力巩固外贸传统优势，加快培育竞争新优势，继续发挥出口对经济发展的重要作用。北京市国际服务贸易事务中心组织企业参加境内外各类贸易促进活动，重点提升品牌产品出口，促进企业开拓国际市场。</t>
  </si>
  <si>
    <t>参展企业品牌影响力价值</t>
  </si>
  <si>
    <t>提升展商品牌影响力，提高参展商品牌价值</t>
  </si>
  <si>
    <t>组织展会数量</t>
  </si>
  <si>
    <t>北京展区搭建面积</t>
  </si>
  <si>
    <t>组织北京参展企业数量</t>
  </si>
  <si>
    <t>组织北京企业参展人员数量</t>
  </si>
  <si>
    <t>350</t>
  </si>
  <si>
    <t>参加境内外展级别</t>
  </si>
  <si>
    <t>国家级大型展会及知名行业展览会</t>
  </si>
  <si>
    <t>根据重点展会开展情况实施</t>
  </si>
  <si>
    <t>按照既定计划分季度实施</t>
  </si>
  <si>
    <t>参展企业满意度</t>
  </si>
  <si>
    <t>11000024T000002810199-方庄办公区服务保障项目</t>
  </si>
  <si>
    <t>宗立珏</t>
  </si>
  <si>
    <t>67909381</t>
  </si>
  <si>
    <t>81.022320</t>
  </si>
  <si>
    <t>36.417680</t>
  </si>
  <si>
    <t>按照局综合事务中心要求，服贸中心负责方庄办公区机房软硬件运维、互联网接入费（宽带费）、服贸会集中办公及配套功能用房运维等服务保障工作；按照中心业务需求，服贸中心需使用邮箱进行业务沟通，档案需要系统进行整理留存。</t>
  </si>
  <si>
    <t>故障修复响应时间</t>
  </si>
  <si>
    <t>工作进度</t>
  </si>
  <si>
    <t>项目周期内持续提供服务</t>
  </si>
  <si>
    <t>断网等系统故障数量</t>
  </si>
  <si>
    <t>对中心业务的正面影响</t>
  </si>
  <si>
    <t>提供稳定的网络和系统环境，确保在岗人员能够正常办公</t>
  </si>
  <si>
    <t>服贸中心牵头管理部门的满意度</t>
  </si>
  <si>
    <t>服贸中心牵头管理部门对互联网接入服务较为满意</t>
  </si>
  <si>
    <t>年度维护成本</t>
  </si>
  <si>
    <t>117.44</t>
  </si>
  <si>
    <t>万</t>
  </si>
  <si>
    <t>11000024T000002810220-法务服务项目</t>
  </si>
  <si>
    <t>黄永通</t>
  </si>
  <si>
    <t>14.500000</t>
  </si>
  <si>
    <t xml:space="preserve"> 服贸中心日常业务工作及服贸会业务工作所涉及项目的合同需进行专业法务审核，日常工作需提供劳务服务。</t>
  </si>
  <si>
    <t>保证中心法务活动合法性</t>
  </si>
  <si>
    <t>完成审核合同数量</t>
  </si>
  <si>
    <t>合同纠纷发生率</t>
  </si>
  <si>
    <t>服贸中心牵头管理部门对法务服务较为满意</t>
  </si>
  <si>
    <t>财政拨款控制数</t>
  </si>
  <si>
    <t>14.5</t>
  </si>
  <si>
    <t>11000024T000002810232-司机服务外包</t>
  </si>
  <si>
    <t>霍明</t>
  </si>
  <si>
    <t>25.897680</t>
  </si>
  <si>
    <t>服贸中心现有公务用车7辆，无司机管理。需外聘司机负责公务用车的维修保养、保险等日常管理及驾驶工作。</t>
  </si>
  <si>
    <t>公务用车全年安全运行</t>
  </si>
  <si>
    <t>不超过预算控制数</t>
  </si>
  <si>
    <t>25.89768</t>
  </si>
  <si>
    <t>按计划完成</t>
  </si>
  <si>
    <t>按计划完成司机委托服务</t>
  </si>
  <si>
    <t>职工满意度不低于80分</t>
  </si>
  <si>
    <t>分</t>
  </si>
  <si>
    <t>11000024T000002810247-中国国际服务贸易交易会立法服务项目</t>
  </si>
  <si>
    <t>潘默 何军</t>
  </si>
  <si>
    <t>13260186879 13601371376</t>
  </si>
  <si>
    <t>11.744000</t>
  </si>
  <si>
    <t>完成服贸会地方立法论证及法规草案起草，并提供相关会议专业支持。</t>
  </si>
  <si>
    <t>研究成果数量</t>
  </si>
  <si>
    <t>完成服贸会地方立法研究</t>
  </si>
  <si>
    <t>研究人员数量</t>
  </si>
  <si>
    <t>研究成果利用情况</t>
  </si>
  <si>
    <t>实现研究成果的应用</t>
  </si>
  <si>
    <t>提供委托方满意的报告、法条及专业支持</t>
  </si>
  <si>
    <t>整体服务成本</t>
  </si>
  <si>
    <t>11.744</t>
  </si>
  <si>
    <t>11000024T000002810250-国际交流费</t>
  </si>
  <si>
    <t>陆飞</t>
  </si>
  <si>
    <t>18612959615</t>
  </si>
  <si>
    <t>5.380000</t>
  </si>
  <si>
    <t>向服务贸易30强国家和地区的政府机构、商协会及企业推介中国国际服务贸易交易会。</t>
  </si>
  <si>
    <t>5.38</t>
  </si>
  <si>
    <t>11000024T000002965657-会展发展执行项目</t>
  </si>
  <si>
    <t>胡峻铭</t>
  </si>
  <si>
    <t>18601135631</t>
  </si>
  <si>
    <t>53.200000</t>
  </si>
  <si>
    <t xml:space="preserve"> 按时完成每年春、秋两届广交会北京企业的招展、组展工作、展位审查、技术支持、成交数据统计及撰写宣传稿件等工作，及为企业办理广交会相关证件，发放场馆放行条，协调解决证件丢失等各类问题；委托第三方完成代收代缴展位费及各类证件费用；安排参展商住宿、进馆班车及驻会代表早餐，完成安全保卫、展样品运输以及其他接待服务等后勤工作，有力地保证参展企业顺利参展。通过广交会展会平台，助力企业开拓国际市场；在第7届进博会期间，保障北京市交易团工作人员开展相关筹备组织工作，确保办公场地及交通保障工作顺利开展，提升北京市交易团工作质量；组织北京企业参加境内境外各类贸易促进活动，重点提升品牌产品出口，促进企业开拓国际市场。</t>
  </si>
  <si>
    <t>后勤保障</t>
  </si>
  <si>
    <t>较好完成后勤保障</t>
  </si>
  <si>
    <t>参展企业数量</t>
  </si>
  <si>
    <t>举办展会次数</t>
  </si>
  <si>
    <t>次/年</t>
  </si>
  <si>
    <t>11000024T000002971598-服贸会票证及消防服务项目</t>
  </si>
  <si>
    <t>650.506130</t>
  </si>
  <si>
    <t>根据2024年中国国际服务贸易交易会总体方案，开展服贸会证件制作、证件查验、证件服务中心现场补证、场馆消防电力检测服务等工作。</t>
  </si>
  <si>
    <t>完成证件制作工作</t>
  </si>
  <si>
    <t>2024年服贸会闭幕前，完成证件制作工作。</t>
  </si>
  <si>
    <t>完成证件服务中心搭建工作</t>
  </si>
  <si>
    <t>2024年服贸会举前，完成证件服务中心搭建工作。</t>
  </si>
  <si>
    <t>完成消防电力检测工作</t>
  </si>
  <si>
    <t>2024年服贸会举前，完成消防电力检测工作。</t>
  </si>
  <si>
    <t>证件服务中心搭建零事故</t>
  </si>
  <si>
    <t>证件服务中心搭建零事故。</t>
  </si>
  <si>
    <t>服贸会证件数量</t>
  </si>
  <si>
    <t>证件中心搭建使用环保材料</t>
  </si>
  <si>
    <t>证件中心搭建使用环保可回收利用材料。</t>
  </si>
  <si>
    <t>2024年服贸会意向签约额不低于2023年服贸会</t>
  </si>
  <si>
    <t>11000024T000002971637-服贸会服务保障项目</t>
  </si>
  <si>
    <t>67906191</t>
  </si>
  <si>
    <t>209.348925</t>
  </si>
  <si>
    <t>工作人员保障人员规模</t>
  </si>
  <si>
    <t>集中办公期，服贸会工作人员食品供应零事故。</t>
  </si>
  <si>
    <t>2024年服贸会筹办和举办期，做好2024年服贸会工作人员保障。</t>
  </si>
  <si>
    <t>服贸会服务保障组成员对相关保障工作的满足度较高</t>
  </si>
  <si>
    <t>确保服贸会顺利举办</t>
  </si>
  <si>
    <t>依法缴纳印花税</t>
  </si>
  <si>
    <t>已发缴纳印花税</t>
  </si>
  <si>
    <t>11000024T000002971663-服贸会展览展示项目</t>
  </si>
  <si>
    <t>王静</t>
  </si>
  <si>
    <t>67909310-6091</t>
  </si>
  <si>
    <t>1,030.096655</t>
  </si>
  <si>
    <t>中国国际服务贸易交易会（简称服贸会）是经国务院批准，由商务部和北京市人民政府共同主办，世界贸易组织、联合国贸易和发展会议、经济合作与发展组织永久支持的服务贸易交易会，是我国唯一的国家级、国际性、综合型服务贸易展会，自2012年起在北京举办。服贸会展览展示项目用于搭建展示服务贸易发展成果、交流合作、协同发展等重点内容的支出。</t>
  </si>
  <si>
    <t>展示面积</t>
  </si>
  <si>
    <t>850</t>
  </si>
  <si>
    <t>展览搭建零事故</t>
  </si>
  <si>
    <t>展览设计大气美观</t>
  </si>
  <si>
    <t>生态环境成本指标</t>
  </si>
  <si>
    <t>搭建全部使用环保材料</t>
  </si>
  <si>
    <t>展示服务贸易重要成果</t>
  </si>
  <si>
    <t>11000024T000002971687-服贸会会议活动项目</t>
  </si>
  <si>
    <t>郭嘉</t>
  </si>
  <si>
    <t>13439997500</t>
  </si>
  <si>
    <t>1,439.050940</t>
  </si>
  <si>
    <t>中国国际服务贸易交易会（简称服贸会）是经国务院批准，由商务部和北京市人民政府共同主办，世界贸易组织、联合国贸易和发展会议、经济合作与发展组织永久支持的服务贸易交易会，是我国唯一的国家级、国际性、综合型服务贸易展会，自2012年起在北京举办。
服贸会会议活动项目主要用于开展服贸会全球服务贸易峰会、高峰论坛、成果发布等活动的筹办与服务保障工作。</t>
  </si>
  <si>
    <t>举办高峰论坛</t>
  </si>
  <si>
    <t>论坛会议活动速记数量</t>
  </si>
  <si>
    <t>21</t>
  </si>
  <si>
    <t>举办全球服务贸易峰会</t>
  </si>
  <si>
    <t>成功举办</t>
  </si>
  <si>
    <t>举办成果发布活动</t>
  </si>
  <si>
    <t>发布服务贸易领域报告</t>
  </si>
  <si>
    <t>相关活动搭建工作全部使用环保材料</t>
  </si>
  <si>
    <t>11000024T000002971706-服贸会宣传推广项目</t>
  </si>
  <si>
    <t>李莹</t>
  </si>
  <si>
    <t>67909387</t>
  </si>
  <si>
    <t>997.664000</t>
  </si>
  <si>
    <t>根据2024年中国国际服务贸易交易会宣传方案，在中央、地方和部分香港主流媒体、官方自媒体平台（境内外）开展服贸会宣传，设计、制作、印刷、悬挂各类宣传片、宣传品等。</t>
  </si>
  <si>
    <t>宣传渠道（在中央、地方、香港主流媒体宣传报道）</t>
  </si>
  <si>
    <t>原创新闻报道量、官方微博全年推送信息数、官方微信全年推送信息数</t>
  </si>
  <si>
    <t>400</t>
  </si>
  <si>
    <t>悬挂路旗杆数</t>
  </si>
  <si>
    <t>8765</t>
  </si>
  <si>
    <t>服贸会影响力逐年提升</t>
  </si>
  <si>
    <t>提供委托方满意的宣传服务和产品</t>
  </si>
  <si>
    <t>11000024T000002971714-服贸会统计评估和示范案例遴选项目</t>
  </si>
  <si>
    <t>张之梅、潘默</t>
  </si>
  <si>
    <t>67909310-6051、6053</t>
  </si>
  <si>
    <t>76.985000</t>
  </si>
  <si>
    <t>完成对服贸会整体表现的统计评估，遴选出服务示范案例。</t>
  </si>
  <si>
    <t>完成服贸会统计评估和示范案例遴选</t>
  </si>
  <si>
    <t>项目运行平稳有序</t>
  </si>
  <si>
    <t>评估样本量</t>
  </si>
  <si>
    <t>每个</t>
  </si>
  <si>
    <t>示范案例数量</t>
  </si>
  <si>
    <t>评估及遴选结果利用情况</t>
  </si>
  <si>
    <t>参考评估结果完善服贸会筹办工作，分享案例发挥示范作用</t>
  </si>
  <si>
    <t>提供委托方满意的报告</t>
  </si>
  <si>
    <t>11000024T000002971757-服贸会对外联络项目</t>
  </si>
  <si>
    <t>陆飞 张蕾</t>
  </si>
  <si>
    <t>18612959615 15210898501</t>
  </si>
  <si>
    <t>44.805350</t>
  </si>
  <si>
    <t>根据2024年中国国际服贸贸易交易会（以下简称服贸会）总体方案，开展展览展示统筹、招商招展、宣传推介等相关筹备工作，确保2024年服贸会成功举办；并围绕举办2024年服贸会开展相关筹备工作。</t>
  </si>
  <si>
    <t>外宾满意度</t>
  </si>
  <si>
    <t>译文错误率</t>
  </si>
  <si>
    <t>0.004</t>
  </si>
  <si>
    <t>外宾接待手册印制数量</t>
  </si>
  <si>
    <t>外宾接待人数</t>
  </si>
  <si>
    <t>翻译成本</t>
  </si>
  <si>
    <t>不高于往届</t>
  </si>
  <si>
    <t>零投诉</t>
  </si>
  <si>
    <t>11000024T000002971766-服贸会指挥调度项目</t>
  </si>
  <si>
    <t>顾萌</t>
  </si>
  <si>
    <t>67909327</t>
  </si>
  <si>
    <t>228.233000</t>
  </si>
  <si>
    <t>中国国际服务贸易交易会(简称服贸会)是经国务院批准，由商务部和北京市人民政府共同主办，世界贸易组织、联合国贸易和发展会议、经济合作与发展组织永久支持的服务贸易交易会，是我国唯一的国家级、国际性、综合型服务贸易展会，自2012年起在北京举办。服贸会指挥调度项目主要用于服贸会指挥中心搭建，800兆数字集群通信系统服务，筹备期及会期工作会议速记服务，档案数字化及装具。</t>
  </si>
  <si>
    <t>两地不少于2个指挥部</t>
  </si>
  <si>
    <t>档案数字化件数</t>
  </si>
  <si>
    <t>件</t>
  </si>
  <si>
    <t>指挥部搭建零事故</t>
  </si>
  <si>
    <t>指挥部搭建无安全生产事故</t>
  </si>
  <si>
    <t>利用800兆数字集群通信系统为服贸会指挥调度工作提供通讯保障</t>
  </si>
  <si>
    <t>为服贸会指挥调度工作提供通讯保障</t>
  </si>
  <si>
    <t>推进指挥部高效工作，应急处突，快速联络，为市领导指挥调度提供服务支撑。</t>
  </si>
  <si>
    <t>11000024T000003004722-服贸中心运行经费</t>
  </si>
  <si>
    <t>余福林</t>
  </si>
  <si>
    <t>17.915885</t>
  </si>
  <si>
    <t xml:space="preserve">满足麦青国际大厦留守期间基础运维工作需要，全年无安全事故。 </t>
  </si>
  <si>
    <t>对所在街道的正面影响</t>
  </si>
  <si>
    <t>楼内安全有保障，全年无安全事故</t>
  </si>
  <si>
    <t>楼内设备维修响应时间</t>
  </si>
  <si>
    <t>每月楼内清洁工作</t>
  </si>
  <si>
    <t>每周楼内安全巡查工作</t>
  </si>
  <si>
    <t>所在街道的满意度</t>
  </si>
  <si>
    <t>所在街道对大楼管理满意度</t>
  </si>
  <si>
    <t>11000024T000002814209-“接诉即办”培训项目</t>
  </si>
  <si>
    <t>崔勋和</t>
  </si>
  <si>
    <t>85951326</t>
  </si>
  <si>
    <t>1.200000</t>
  </si>
  <si>
    <t>北京市商务举报投诉中心正式成立于2013年，由于“接诉即办”涉及100多项法律法规和国家相关规定，精熟掌握这些法律法规、政策规定、受理范围、办事程序、办事规范、服务规范、案件分析等，成为市区两级商务部门“接诉即办”人员当务之急的工作。拟申请对中心内部人员、17个区县工作人员、局机关处室人员及12345市民服务热线工作人员进行以上内容的业务培训。</t>
  </si>
  <si>
    <t>培训内容与工作内容的相符性</t>
  </si>
  <si>
    <t>会议时长</t>
  </si>
  <si>
    <t>对部门业务或整体事业发展的正面影响</t>
  </si>
  <si>
    <t>掌握“接诉即办”法律法规和国家相关规定</t>
  </si>
  <si>
    <t>参训人员满意度</t>
  </si>
  <si>
    <t>11000024T000002965963-”接诉即办“综合服务保障项目</t>
  </si>
  <si>
    <t>刘洋</t>
  </si>
  <si>
    <t>18.800000</t>
  </si>
  <si>
    <t>采取365天值班值守工作机制对接12345市民服务热线，包括但不限于日常和节假日值班值守、现场业务指导、培训、考核回访、复议以及区县考评等工作，并聘请专业运维公司对“接诉即办”值班设备和网络进行维护，保障2024年度“接诉即办”各项工作的顺利运转。</t>
  </si>
  <si>
    <t>保障经费使用时长</t>
  </si>
  <si>
    <t>全年值班值守</t>
  </si>
  <si>
    <t>360</t>
  </si>
  <si>
    <t>"接诉即办"工作顺利运转</t>
  </si>
  <si>
    <t>值班值守人员满意度</t>
  </si>
  <si>
    <t>11000024T000003008411-投诉中心运行经费项目</t>
  </si>
  <si>
    <t>2.393600</t>
  </si>
  <si>
    <t>搬迁前办公区运维费</t>
  </si>
  <si>
    <t>保障搬家前办公区运行人数</t>
  </si>
  <si>
    <t>保障搬家前办公区正常运转</t>
  </si>
  <si>
    <t>保障搬家前办公区运行时间</t>
  </si>
  <si>
    <t>15</t>
  </si>
  <si>
    <t>维护良好办公环境</t>
  </si>
  <si>
    <t>11000024T000002800896-全球服务贸易联盟运行补助资金</t>
  </si>
  <si>
    <t>王红宇</t>
  </si>
  <si>
    <t>65050601</t>
  </si>
  <si>
    <t>1,300.000000</t>
  </si>
  <si>
    <t xml:space="preserve">市委市政府主要领导高度重视全球服务贸易联盟（以下简称联盟）工作，根据商务部和北京市关于全球服务贸易联盟工作分工，参照历届服贸会等大型活动工作专班经验，结合目前实际工作，拟申请经费为全球服务贸易联盟日常运行和事业发展提供保障。
</t>
  </si>
  <si>
    <t>逐步建立政府间、国际组织、商协会及企业间多样化伙伴关系。</t>
  </si>
  <si>
    <t>在服务贸易相关领域进行课题研究，发布成果报告，促进服务贸易健康发展。</t>
  </si>
  <si>
    <t>媒体关注度</t>
  </si>
  <si>
    <t>提升媒体关注度</t>
  </si>
  <si>
    <t>举办活动数量</t>
  </si>
  <si>
    <t>举办活动天数</t>
  </si>
  <si>
    <t>吸纳意向会员数量</t>
  </si>
  <si>
    <t>受益对象满意情况良好</t>
  </si>
  <si>
    <t>11000022T000000431545-商贸流通业监测与数据采集</t>
  </si>
  <si>
    <t>朱梓源</t>
  </si>
  <si>
    <t>85950828</t>
  </si>
  <si>
    <t>539.000000</t>
  </si>
  <si>
    <t>通过项目实施，实现对商贸流通领域重点行业（重点业态、重点企业）、重点区域、重点商品销售情况的监测、分析，为政府部门把握市场运行动态、特点、问题、趋势，引导行业发展、促进消费及调控市场提供决策依据。围绕北京国际消费中心城市建设，储备一批可转化为政策的信息成果。</t>
  </si>
  <si>
    <t>报送频次</t>
  </si>
  <si>
    <t>365</t>
  </si>
  <si>
    <t>消费大数据采集及消费中心城市热点政策、相关信息采集数量</t>
  </si>
  <si>
    <t>商贸流通业监测样本企业数量</t>
  </si>
  <si>
    <t>监测数据报送准确率</t>
  </si>
  <si>
    <t>监测数据报送及时率</t>
  </si>
  <si>
    <t>项目完成期限</t>
  </si>
  <si>
    <t>2024年8月底前完成企业补助资金发放工作，2024年11月底前完成消费大数据采集和国际消费中心城市前沿信息采集工作</t>
  </si>
  <si>
    <t>促进商贸流通行业健康发展和消费平稳增长</t>
  </si>
  <si>
    <t>服务政府部门决策，促进民生改善和社会稳定</t>
  </si>
  <si>
    <t>政府部门满意度</t>
  </si>
  <si>
    <t>11000022T000000431554-服务贸易重点企业统计监测</t>
  </si>
  <si>
    <t>李黋</t>
  </si>
  <si>
    <t>85950736</t>
  </si>
  <si>
    <t>180.000000</t>
  </si>
  <si>
    <t>结合北京市服务业扩大开放工作和服务贸易重点联系企业制度建设，开展服务贸易统计监测工作，对及时掌握服务贸易运行动态和发展趋势提供依据，促进服务贸易健康发展。</t>
  </si>
  <si>
    <t>监测样本企业数量</t>
  </si>
  <si>
    <t>2024年8月底前完成该项目</t>
  </si>
  <si>
    <t>报送数据审核通过率</t>
  </si>
  <si>
    <t>数据质量效益</t>
  </si>
  <si>
    <t>涵盖北京17个区，占全部报送企业执行合同金额50%以上</t>
  </si>
  <si>
    <t>数据使用效益</t>
  </si>
  <si>
    <t>全面、及时、准确地获取服务贸易统计数据，研究服务贸易运行发展特点，把握服务贸易发展趋势</t>
  </si>
  <si>
    <t>11000022Y000000431501-政府投资建设信息化平台运行维护费</t>
  </si>
  <si>
    <t>顾东辉</t>
  </si>
  <si>
    <t>85950716</t>
  </si>
  <si>
    <t>79.060000</t>
  </si>
  <si>
    <t>1.完成我中心信息化系统的部署及服务器租赁，信息系统为北京商务服务管理平台（北京市场信息快速反应模块、生活必需品监测模块、消费运行监测模块）；
2.保障信息系统运行期间安全稳定正常运转；保障服务器不中断、不瘫痪，不被病毒和木马攻击，各应用系统程序不被篡改，信息、数据不泄密；
3.对中心各部门提出的系统修改及时进行完善，以便各系统继续发挥重要作用;
4.完成平台的等级保护测评工作。</t>
  </si>
  <si>
    <t>故障处理率</t>
  </si>
  <si>
    <t>系统故障率</t>
  </si>
  <si>
    <t>0.3</t>
  </si>
  <si>
    <t>平台模块维护数量</t>
  </si>
  <si>
    <t>等级保护测评于2024年9月30日前完成，其余事项于2024年12月31日前完成</t>
  </si>
  <si>
    <t>11000022Y000000431533-办公区互联网接入费</t>
  </si>
  <si>
    <t>2.041600</t>
  </si>
  <si>
    <t>在办公区域提供不少于90兆的互联网宽带，保障办公网络需求，支付2024年搬迁前互联网接入服务费。</t>
  </si>
  <si>
    <t>保障2024年搬迁前互联网接入服务</t>
  </si>
  <si>
    <t>开通宽带数量</t>
  </si>
  <si>
    <t>11000024T000002740548-办公区运维费</t>
  </si>
  <si>
    <t>王彬彬</t>
  </si>
  <si>
    <t>65859508</t>
  </si>
  <si>
    <t>34.000000</t>
  </si>
  <si>
    <t>支付日常办公所产生的各项费用，维护良好办公环境</t>
  </si>
  <si>
    <t>保障人员</t>
  </si>
  <si>
    <t>办公环境良好</t>
  </si>
  <si>
    <t>11000024T000002803351-办公用房运维费</t>
  </si>
  <si>
    <t>66.000000</t>
  </si>
  <si>
    <t>按照北京市政府办公厅机关用房管理中心要求，事业单位自有房屋已不再允许出租，我中心需支付相关费用，包括：物业管理费、供暖费和维修费，以维持国有资产正常运转。</t>
  </si>
  <si>
    <t>按期完成各项费用缴纳工作，其中：物业管理费按季度缴纳，维修费于维修工程验收合格后缴纳，供暖费于当期供暖季前缴纳</t>
  </si>
  <si>
    <t>房屋运维面积</t>
  </si>
  <si>
    <t>2207.36</t>
  </si>
  <si>
    <t>平方米</t>
  </si>
  <si>
    <t>维修合格率</t>
  </si>
  <si>
    <t>通过对出租房屋的及时维修以及物业、采暖的管理，保证国有资产正常运转及保值增值</t>
  </si>
  <si>
    <t>保障国有资产保值增值正常运转</t>
  </si>
  <si>
    <t>11000024T000002803372-法律顾问费项目</t>
  </si>
  <si>
    <t>5.600000</t>
  </si>
  <si>
    <t>保证我中心各项业务及合同执行的安全性与合法性，正确高效的行使公益职能，</t>
  </si>
  <si>
    <t>对我中心所签订的所有合同进行合法性审核</t>
  </si>
  <si>
    <t>严格按照合同约定时间履行该项</t>
  </si>
  <si>
    <t>合法率</t>
  </si>
  <si>
    <t>保证我中心各项业务及合同执行的安全性与合法性，正确高效的行使公益职能</t>
  </si>
  <si>
    <t>11000024T000003007699-流通中心运行经费</t>
  </si>
  <si>
    <t>5.659711</t>
  </si>
  <si>
    <t>搬迁前办公区运维</t>
  </si>
  <si>
    <t>保障搬迁前办公区运行人数</t>
  </si>
  <si>
    <t>保障搬迁前办公区正常运转</t>
  </si>
  <si>
    <t>保障搬迁前办公区运行时间</t>
  </si>
  <si>
    <t>11000021Y000000390850-办公用房修缮类项目</t>
  </si>
  <si>
    <t>明千华</t>
  </si>
  <si>
    <t>13810831320</t>
  </si>
  <si>
    <t>房屋防雨修缮</t>
  </si>
  <si>
    <t>办公用房修缮、改造成本</t>
  </si>
  <si>
    <t>项目受益人数</t>
  </si>
  <si>
    <t>取费标准</t>
  </si>
  <si>
    <t>竣工验收合格率</t>
  </si>
  <si>
    <t>修缮、改造工程量</t>
  </si>
  <si>
    <t>修缮、改造工程数量</t>
  </si>
  <si>
    <t>设施有效运转率</t>
  </si>
  <si>
    <t>项目按计划完工率</t>
  </si>
  <si>
    <t>预计使用年限</t>
  </si>
  <si>
    <t>使用（管理）人员满意度</t>
  </si>
  <si>
    <t>11000024T000002848579-综合事务中心离退休人员活动经费</t>
  </si>
  <si>
    <t>张留涛</t>
  </si>
  <si>
    <t>40.060000</t>
  </si>
  <si>
    <t xml:space="preserve">完成老干部保障年度任务
</t>
  </si>
  <si>
    <t>参加活动人数</t>
  </si>
  <si>
    <t>1500</t>
  </si>
  <si>
    <t>社会参与积极性</t>
  </si>
  <si>
    <t>40.06</t>
  </si>
  <si>
    <t>11000024T000002848623-口岸综合服务保障以及年鉴工作经费</t>
  </si>
  <si>
    <t>靳从</t>
  </si>
  <si>
    <t>12.204000</t>
  </si>
  <si>
    <t>完成口岸综合业务保障工作</t>
  </si>
  <si>
    <t>提升影响力</t>
  </si>
  <si>
    <t>字数</t>
  </si>
  <si>
    <t>万字</t>
  </si>
  <si>
    <t>12.204</t>
  </si>
  <si>
    <t>11000024T000002848680-综合事务中心通州办公区综合保障</t>
  </si>
  <si>
    <t>刘心蕊</t>
  </si>
  <si>
    <t>32.736000</t>
  </si>
  <si>
    <t>完成通州办公区保障工作</t>
  </si>
  <si>
    <t>项目完成度</t>
  </si>
  <si>
    <t>提升保障水平</t>
  </si>
  <si>
    <t>32.736</t>
  </si>
  <si>
    <t>11000024T000002966029-综合事务中心后勤保障项目</t>
  </si>
  <si>
    <t>7.500000</t>
  </si>
  <si>
    <t>完成办公区保障工作。</t>
  </si>
  <si>
    <t>保障区域满意度</t>
  </si>
  <si>
    <t>安全生产时长</t>
  </si>
  <si>
    <t>工作日</t>
  </si>
  <si>
    <t>实现保障工时</t>
  </si>
  <si>
    <t>11000024T000002966070-老干部培训项目</t>
  </si>
  <si>
    <t>王嘉伟</t>
  </si>
  <si>
    <t>87211372</t>
  </si>
  <si>
    <t>完成培训项目。组织老干部培训学习，丰富老干部退休生活，增强老干部的政治理论水平。</t>
  </si>
  <si>
    <t>培训人数</t>
  </si>
  <si>
    <t>40</t>
  </si>
  <si>
    <t>满意度评价</t>
  </si>
  <si>
    <t>25</t>
  </si>
  <si>
    <t>反馈信息</t>
  </si>
  <si>
    <t>预算14表 部门整体支出绩效目标申报表</t>
  </si>
  <si>
    <t>（2024年度）</t>
  </si>
  <si>
    <t>部门（单位）名称</t>
  </si>
  <si>
    <t>总体资金情况（万元）</t>
  </si>
  <si>
    <t>预算支出总额</t>
  </si>
  <si>
    <t>财政拨款</t>
  </si>
  <si>
    <t>整体绩效目标</t>
  </si>
  <si>
    <t>依据部门核心职能、部门规划、年度计划和年度重点工作安排，商务局2024年度计划安排的重点工作包括推动消费持续扩大、探索高水平制度型开放、全力稳住外资基本盘、推动对外贸易促稳提质、做好城市运行商务保障、不断提升商务治理效能。具体为： 1.推动消费持续扩大：一是加快推动国际消费中心城市建设，二是稳定和扩大传统消费，三是培育壮大新型消费，四是全方位推动品牌建设。 2.探索高水平制度型开放：一是提升制度型开放引领性，二是深化制度创新推进机制，三是深化区域开放协同机制，四是增强开放平台示范性。 3.全力稳住外资基本盘：一是优化政策供给，二是发挥平台优势，三是汇聚引资合力。4.推动对外贸易促稳提质：一是推动外贸保稳做优，二是高质量参与共建“一带一路”，三是擦亮服贸会“金字招牌”，四是推动会展业创新发展。 5.做好城市运行商务保障：一是纵深推进京津冀商务协同发展，二是强化现代商贸物流体系建设，三是深化农产品流通体系建设。 6.不断提升商务治理效能：一是优化商务领域营商环境，二是深化商务领域智慧化发展，三是守好商务安全发展底线。通过上述重点工作，拟实现的目标是：通过深入贯彻落实党的二十大精神和北京市委市政府的工作要求，坚持商务工作“三个重要”定位，强化“两区”和服贸会平台、国际消费中心城市建设等全市重点工作统筹，以改革开放增强市场消费、外贸外资发展内生动力，深化主题教育成果，巩固商务行业恢复向好态势，奋力开拓首都商务高质量发展新局面。</t>
  </si>
  <si>
    <t>其他说明</t>
  </si>
  <si>
    <t/>
  </si>
  <si>
    <t>活动</t>
  </si>
  <si>
    <t>绩效指标</t>
  </si>
  <si>
    <t>指标性质</t>
  </si>
  <si>
    <t>指标值</t>
  </si>
  <si>
    <t>度量单位</t>
  </si>
  <si>
    <t>中国国际服务贸易交易会</t>
  </si>
  <si>
    <t>效益指标社会效益指标优化品牌发展环境</t>
  </si>
  <si>
    <t>搭建品牌展示展销平台，加强品牌交流推广，优化品牌发展环境，扩大品牌知名度和美誉度</t>
  </si>
  <si>
    <t>促消费稳增长</t>
  </si>
  <si>
    <t>效益指标社会效益指标消费季品牌影响力提升</t>
  </si>
  <si>
    <t>全市促消费活动关注度进一步提升，打响“北京消费季”活动品牌</t>
  </si>
  <si>
    <t>促进生活服务业发展</t>
  </si>
  <si>
    <t>效益指标社会效益指标促进本市生活性服务业转型升级发展促进本市生活性服务业转型升级发展</t>
  </si>
  <si>
    <t>推进生活服务业“规范化、连锁化、便利化、品牌化、特色化、智能化”发展，鼓励企业增量发展，支持企业建设提升便民商业设施，更好地满足首都市民便利性、宜居性和多样性消费需求。</t>
  </si>
  <si>
    <t>促进商业流通发展</t>
  </si>
  <si>
    <t>效益指标社会效益指标创新商业流通方式</t>
  </si>
  <si>
    <t>推动流通产业结构调整，提升商贸流通现代化水平</t>
  </si>
  <si>
    <t>开展对外经济合作</t>
  </si>
  <si>
    <t>效益指标社会效益指标引导我市对外投资 合作高质量发展</t>
  </si>
  <si>
    <t>提质增效</t>
  </si>
  <si>
    <t>效益指标社会效益指标提高外派人员素质，增强技能型、高端型劳务人员输出</t>
  </si>
  <si>
    <t>不断优化</t>
  </si>
  <si>
    <t>效益指标社会效益指标对外承包工程企业业务附加值和影响力不断提升</t>
  </si>
  <si>
    <t>不断提高</t>
  </si>
  <si>
    <t>推动服务贸易创新发展</t>
  </si>
  <si>
    <t>效益指标社会效益指标提升会计师事务所的国际影响力</t>
  </si>
  <si>
    <t>效益指标社会效益指标促进服务外包企业转型升级，提升企业国际竞争力。</t>
  </si>
  <si>
    <t>全市服务外包行业离岸业务稳步发展，受支持的企业业务执行额实现正增长。</t>
  </si>
  <si>
    <t>促进外贸高质量发展</t>
  </si>
  <si>
    <t>效益指标社会效益指标我市双自主企业进出口情况</t>
  </si>
  <si>
    <t>支持“两区”建设</t>
  </si>
  <si>
    <t>效益指标社会效益指标推进“两区”建设发展</t>
  </si>
  <si>
    <t>推动自贸试验区组团探索法定机构管理模式，政策突破迈上新台阶，推介展示北京“两区”一揽子开放改革新举措，展示北京的营商环境、创新环境、投资机遇和市场空间。</t>
  </si>
  <si>
    <t>效益指标经济效益指标占全市进出口份额</t>
  </si>
  <si>
    <t>产出指标时效指标任务完成及时性</t>
  </si>
  <si>
    <t>按会议时间进度按时完成相应任务</t>
  </si>
  <si>
    <t>产出指标时效指标资金拨付及时性</t>
  </si>
  <si>
    <t>完成项目审核后及时拨付资金。</t>
  </si>
  <si>
    <t>完成项目审核后及时拨付资金</t>
  </si>
  <si>
    <t>完成项目后及时拨付资金。</t>
  </si>
  <si>
    <t>产出指标质量指标展览安全事故率</t>
  </si>
  <si>
    <t>产出指标质量指标资金使用合规性</t>
  </si>
  <si>
    <t>产出指标质量指标支持项目的相符性</t>
  </si>
  <si>
    <t>所支持项目符合政策或文件的支持条件</t>
  </si>
  <si>
    <t>产出指标数量指标论坛及洽谈活动</t>
  </si>
  <si>
    <t>产出指标数量指标组织企业参加境内外重点展会</t>
  </si>
  <si>
    <t>产出指标数量指标支持对外经济合作企业</t>
  </si>
  <si>
    <t>产出指标数量指标支持服务贸易企业</t>
  </si>
  <si>
    <t>产出指标数量指标支持跨境电商重点项目</t>
  </si>
  <si>
    <t>产出指标数量指标政策宣讲会</t>
  </si>
  <si>
    <t>产出指标数量指标展览展示总面积</t>
  </si>
  <si>
    <t>1260000</t>
  </si>
  <si>
    <t>产出指标数量指标撰写舆情监测和分析刊物</t>
  </si>
  <si>
    <t>产出指标数量指标市场总消费增长</t>
  </si>
  <si>
    <t>产出指标数量指标社会消费品零售总额增长</t>
  </si>
  <si>
    <t>产出指标数量指标制作“两区”建设形象宣传和政策解读视频</t>
  </si>
  <si>
    <t>产出指标数量指标形成关于“两区”方面督查评估或归集报告</t>
  </si>
  <si>
    <t>产出指标数量指标支持现代商贸物流项目</t>
  </si>
  <si>
    <t>产出指标数量指标支持老字号传承发展项目</t>
  </si>
  <si>
    <t>产出指标数量指标支持电子商务创新示范项目</t>
  </si>
  <si>
    <t>产出指标数量指标支持农产品批发市场升级</t>
  </si>
  <si>
    <t>产出指标数量指标支持建设提升便民商业设施</t>
  </si>
  <si>
    <t>产出指标数量指标验收评估便民生活圈</t>
  </si>
  <si>
    <t>产出指标数量指标服务贸易相关分析统计总结</t>
  </si>
  <si>
    <t>产出指标数量指标展客商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</si>
</sst>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right/>
      <top/>
      <bottom style="thin">
        <color rgb="FFFFFFFF"/>
      </bottom>
      <diagonal/>
    </border>
    <border>
      <left/>
      <right style="thin">
        <color rgb="FFFFFFFF"/>
      </right>
      <top/>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1" fillId="0" borderId="0" applyNumberFormat="0" applyFill="0" applyBorder="0" applyAlignment="0" applyProtection="0">
      <alignment vertical="center"/>
    </xf>
    <xf numFmtId="0" fontId="22" fillId="5" borderId="24" applyNumberFormat="0" applyAlignment="0" applyProtection="0">
      <alignment vertical="center"/>
    </xf>
    <xf numFmtId="0" fontId="23" fillId="6" borderId="25" applyNumberFormat="0" applyAlignment="0" applyProtection="0">
      <alignment vertical="center"/>
    </xf>
    <xf numFmtId="0" fontId="24" fillId="6" borderId="24" applyNumberFormat="0" applyAlignment="0" applyProtection="0">
      <alignment vertical="center"/>
    </xf>
    <xf numFmtId="0" fontId="25" fillId="7"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113">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4"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5" fillId="2"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6" xfId="0" applyFont="1" applyFill="1" applyBorder="1" applyAlignment="1">
      <alignment horizontal="right" vertical="center"/>
    </xf>
    <xf numFmtId="49" fontId="6"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1"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1" fillId="0" borderId="10" xfId="0" applyFont="1" applyFill="1" applyBorder="1" applyAlignment="1">
      <alignment vertical="center" wrapText="1"/>
    </xf>
    <xf numFmtId="0" fontId="2" fillId="0" borderId="11" xfId="0" applyFont="1" applyFill="1" applyBorder="1" applyAlignment="1">
      <alignment vertical="center" wrapText="1"/>
    </xf>
    <xf numFmtId="0" fontId="3" fillId="0" borderId="11" xfId="0" applyFont="1" applyFill="1" applyBorder="1" applyAlignment="1">
      <alignment vertical="center" wrapText="1"/>
    </xf>
    <xf numFmtId="0" fontId="1" fillId="0" borderId="12" xfId="0" applyFont="1" applyFill="1" applyBorder="1" applyAlignment="1">
      <alignment vertical="center" wrapText="1"/>
    </xf>
    <xf numFmtId="0" fontId="7" fillId="0" borderId="13" xfId="0" applyFont="1" applyFill="1" applyBorder="1" applyAlignment="1">
      <alignment horizontal="center" vertical="center"/>
    </xf>
    <xf numFmtId="0" fontId="1" fillId="0" borderId="3" xfId="0" applyFont="1" applyFill="1" applyBorder="1" applyAlignment="1">
      <alignment vertical="center" wrapText="1"/>
    </xf>
    <xf numFmtId="0" fontId="1" fillId="0" borderId="14" xfId="0" applyFont="1" applyFill="1" applyBorder="1" applyAlignment="1">
      <alignment vertical="center" wrapText="1"/>
    </xf>
    <xf numFmtId="0" fontId="3" fillId="0" borderId="4" xfId="0" applyFont="1" applyFill="1" applyBorder="1" applyAlignment="1">
      <alignment vertical="center" wrapText="1"/>
    </xf>
    <xf numFmtId="0" fontId="2" fillId="0" borderId="4" xfId="0" applyFont="1" applyFill="1" applyBorder="1" applyAlignment="1">
      <alignment vertical="center" wrapText="1"/>
    </xf>
    <xf numFmtId="0" fontId="3" fillId="0" borderId="4" xfId="0" applyFont="1" applyFill="1" applyBorder="1" applyAlignment="1">
      <alignment horizontal="right" vertical="center" wrapText="1"/>
    </xf>
    <xf numFmtId="0" fontId="1" fillId="0" borderId="5" xfId="0" applyFont="1" applyFill="1" applyBorder="1" applyAlignment="1">
      <alignment vertical="center" wrapText="1"/>
    </xf>
    <xf numFmtId="0" fontId="8" fillId="0" borderId="3" xfId="0" applyFont="1" applyFill="1" applyBorder="1" applyAlignment="1">
      <alignment vertical="center" wrapText="1"/>
    </xf>
    <xf numFmtId="0" fontId="5" fillId="2" borderId="15"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3" xfId="0" applyFont="1" applyFill="1" applyBorder="1" applyAlignment="1">
      <alignment vertical="center"/>
    </xf>
    <xf numFmtId="0" fontId="8" fillId="0" borderId="0"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6" xfId="0" applyNumberFormat="1" applyFont="1" applyFill="1" applyBorder="1" applyAlignment="1">
      <alignment horizontal="right" vertical="center" wrapText="1"/>
    </xf>
    <xf numFmtId="0" fontId="3" fillId="0" borderId="6" xfId="0" applyFont="1" applyFill="1" applyBorder="1" applyAlignment="1">
      <alignment horizontal="right" vertical="center" wrapText="1"/>
    </xf>
    <xf numFmtId="4" fontId="3" fillId="0" borderId="6" xfId="0" applyNumberFormat="1" applyFont="1" applyFill="1" applyBorder="1" applyAlignment="1">
      <alignment horizontal="righ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6" xfId="0" applyFont="1" applyFill="1" applyBorder="1" applyAlignment="1">
      <alignment vertical="center" wrapText="1"/>
    </xf>
    <xf numFmtId="0" fontId="1" fillId="0" borderId="11" xfId="0" applyFont="1" applyFill="1" applyBorder="1" applyAlignment="1">
      <alignment vertical="center" wrapText="1"/>
    </xf>
    <xf numFmtId="0" fontId="7" fillId="0" borderId="1" xfId="0" applyFont="1" applyFill="1" applyBorder="1" applyAlignment="1">
      <alignment horizontal="center" vertical="center"/>
    </xf>
    <xf numFmtId="0" fontId="1" fillId="0" borderId="4" xfId="0" applyFont="1" applyFill="1" applyBorder="1" applyAlignment="1">
      <alignment horizontal="right" vertical="center" wrapText="1"/>
    </xf>
    <xf numFmtId="0" fontId="9" fillId="0" borderId="1" xfId="0" applyFont="1" applyFill="1" applyBorder="1" applyAlignment="1">
      <alignment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5" xfId="0" applyFont="1" applyFill="1" applyBorder="1" applyAlignment="1">
      <alignment horizontal="center" vertical="center"/>
    </xf>
    <xf numFmtId="0" fontId="12" fillId="0" borderId="15" xfId="0" applyFont="1" applyFill="1" applyBorder="1" applyAlignment="1">
      <alignment horizontal="left" vertical="center"/>
    </xf>
    <xf numFmtId="0" fontId="1" fillId="0" borderId="17" xfId="0" applyFont="1" applyFill="1" applyBorder="1" applyAlignment="1">
      <alignment vertical="center" wrapText="1"/>
    </xf>
    <xf numFmtId="0" fontId="3" fillId="0" borderId="16" xfId="0" applyFont="1" applyFill="1" applyBorder="1" applyAlignment="1">
      <alignment vertical="center" wrapText="1"/>
    </xf>
    <xf numFmtId="0" fontId="3" fillId="0" borderId="12" xfId="0" applyFont="1" applyFill="1" applyBorder="1" applyAlignment="1">
      <alignment vertical="center" wrapText="1"/>
    </xf>
    <xf numFmtId="0" fontId="1" fillId="0" borderId="4" xfId="0" applyFont="1" applyFill="1" applyBorder="1" applyAlignment="1">
      <alignment vertical="center" wrapText="1"/>
    </xf>
    <xf numFmtId="0" fontId="9" fillId="0" borderId="1" xfId="0" applyFont="1" applyFill="1" applyBorder="1" applyAlignment="1">
      <alignment vertical="center" wrapText="1"/>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right" vertical="center"/>
    </xf>
    <xf numFmtId="0" fontId="3" fillId="0" borderId="7" xfId="0" applyFont="1" applyFill="1" applyBorder="1" applyAlignment="1">
      <alignment vertical="center" wrapText="1"/>
    </xf>
    <xf numFmtId="0" fontId="3" fillId="0" borderId="10" xfId="0" applyFont="1" applyFill="1" applyBorder="1" applyAlignment="1">
      <alignment vertical="center"/>
    </xf>
    <xf numFmtId="0" fontId="2" fillId="0" borderId="11"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3" xfId="0" applyFont="1" applyFill="1" applyBorder="1" applyAlignment="1">
      <alignment vertical="center"/>
    </xf>
    <xf numFmtId="0" fontId="3" fillId="0" borderId="14"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0" fontId="3" fillId="0" borderId="5" xfId="0" applyFont="1" applyFill="1" applyBorder="1" applyAlignment="1">
      <alignment vertical="center"/>
    </xf>
    <xf numFmtId="0" fontId="5" fillId="2" borderId="15" xfId="0" applyFont="1" applyFill="1" applyBorder="1" applyAlignment="1">
      <alignment horizontal="center" vertical="center"/>
    </xf>
    <xf numFmtId="0" fontId="12" fillId="0" borderId="1" xfId="0" applyFont="1" applyFill="1" applyBorder="1" applyAlignment="1">
      <alignment vertical="center"/>
    </xf>
    <xf numFmtId="0" fontId="12" fillId="0" borderId="6" xfId="0" applyFont="1" applyFill="1" applyBorder="1" applyAlignment="1">
      <alignment horizontal="right" vertical="center"/>
    </xf>
    <xf numFmtId="0" fontId="3" fillId="0" borderId="1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6" xfId="0" applyFont="1" applyFill="1" applyBorder="1" applyAlignment="1">
      <alignment vertical="center"/>
    </xf>
    <xf numFmtId="0" fontId="3" fillId="0" borderId="7" xfId="0" applyFont="1" applyFill="1" applyBorder="1" applyAlignment="1">
      <alignment vertical="center"/>
    </xf>
    <xf numFmtId="0" fontId="1" fillId="0" borderId="11" xfId="0" applyFont="1" applyFill="1" applyBorder="1" applyAlignment="1">
      <alignment vertical="center"/>
    </xf>
    <xf numFmtId="0" fontId="1" fillId="0" borderId="2" xfId="0" applyFont="1" applyFill="1" applyBorder="1" applyAlignment="1">
      <alignment vertical="center"/>
    </xf>
    <xf numFmtId="0" fontId="8" fillId="0" borderId="1" xfId="0" applyFont="1" applyFill="1" applyBorder="1" applyAlignment="1">
      <alignment vertical="center"/>
    </xf>
    <xf numFmtId="0" fontId="5" fillId="2" borderId="18" xfId="0" applyFont="1" applyFill="1" applyBorder="1" applyAlignment="1">
      <alignment horizontal="center" vertical="center"/>
    </xf>
    <xf numFmtId="0" fontId="3" fillId="0" borderId="19" xfId="0" applyFont="1" applyFill="1" applyBorder="1" applyAlignment="1">
      <alignment horizontal="left" vertical="center" wrapText="1"/>
    </xf>
    <xf numFmtId="176" fontId="3" fillId="0" borderId="19" xfId="0" applyNumberFormat="1" applyFont="1" applyFill="1" applyBorder="1" applyAlignment="1">
      <alignment horizontal="right" vertical="center"/>
    </xf>
    <xf numFmtId="0" fontId="3" fillId="0" borderId="19" xfId="0" applyFont="1" applyBorder="1" applyAlignment="1">
      <alignment horizontal="left" vertical="center" wrapText="1"/>
    </xf>
    <xf numFmtId="0" fontId="3" fillId="0" borderId="19" xfId="0" applyNumberFormat="1" applyFont="1" applyBorder="1" applyAlignment="1">
      <alignment horizontal="left" vertical="center" wrapText="1"/>
    </xf>
    <xf numFmtId="176" fontId="3" fillId="0" borderId="19" xfId="0" applyNumberFormat="1" applyFont="1" applyBorder="1" applyAlignment="1">
      <alignment horizontal="right" vertical="center"/>
    </xf>
    <xf numFmtId="0" fontId="6" fillId="0" borderId="19" xfId="0" applyFont="1" applyFill="1" applyBorder="1" applyAlignment="1">
      <alignment horizontal="left" vertical="center" wrapText="1"/>
    </xf>
    <xf numFmtId="4" fontId="12" fillId="0" borderId="6" xfId="0" applyNumberFormat="1" applyFont="1" applyFill="1" applyBorder="1" applyAlignment="1">
      <alignment horizontal="right" vertical="center"/>
    </xf>
    <xf numFmtId="0" fontId="1" fillId="0" borderId="8" xfId="0" applyFont="1" applyFill="1" applyBorder="1" applyAlignment="1">
      <alignment vertical="center"/>
    </xf>
    <xf numFmtId="0" fontId="3" fillId="0" borderId="6" xfId="0" applyFont="1" applyFill="1" applyBorder="1" applyAlignment="1">
      <alignment horizontal="left" vertical="center"/>
    </xf>
    <xf numFmtId="176" fontId="3" fillId="0" borderId="6" xfId="0" applyNumberFormat="1" applyFont="1" applyFill="1" applyBorder="1" applyAlignment="1">
      <alignment horizontal="right" vertical="center"/>
    </xf>
    <xf numFmtId="176" fontId="3" fillId="0" borderId="6" xfId="0" applyNumberFormat="1" applyFont="1" applyFill="1" applyBorder="1" applyAlignment="1">
      <alignment horizontal="left" vertical="center"/>
    </xf>
    <xf numFmtId="176" fontId="12" fillId="0" borderId="6" xfId="0" applyNumberFormat="1" applyFont="1" applyFill="1" applyBorder="1" applyAlignment="1">
      <alignment horizontal="right" vertical="center"/>
    </xf>
    <xf numFmtId="176" fontId="12" fillId="0" borderId="15" xfId="0" applyNumberFormat="1" applyFont="1" applyFill="1" applyBorder="1" applyAlignment="1">
      <alignment horizontal="center" vertical="center"/>
    </xf>
    <xf numFmtId="0" fontId="12" fillId="0" borderId="1" xfId="0" applyFont="1" applyFill="1" applyBorder="1" applyAlignment="1">
      <alignment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horizontal="right" vertical="center"/>
    </xf>
    <xf numFmtId="176" fontId="3" fillId="0" borderId="15" xfId="0" applyNumberFormat="1" applyFont="1" applyFill="1" applyBorder="1" applyAlignment="1">
      <alignment horizontal="right" vertical="center"/>
    </xf>
    <xf numFmtId="176" fontId="0" fillId="0" borderId="19" xfId="0" applyNumberFormat="1" applyFont="1" applyFill="1" applyBorder="1" applyAlignment="1">
      <alignment vertical="center"/>
    </xf>
    <xf numFmtId="0" fontId="3" fillId="0" borderId="20" xfId="0" applyFont="1" applyFill="1" applyBorder="1" applyAlignment="1">
      <alignment horizontal="left" vertical="center" wrapText="1"/>
    </xf>
    <xf numFmtId="0" fontId="12" fillId="0" borderId="19" xfId="0" applyFont="1" applyFill="1" applyBorder="1" applyAlignment="1">
      <alignment horizontal="center" vertical="center" wrapText="1"/>
    </xf>
    <xf numFmtId="176" fontId="12" fillId="0" borderId="19" xfId="0" applyNumberFormat="1" applyFont="1" applyFill="1" applyBorder="1" applyAlignment="1">
      <alignment horizontal="right" vertical="center"/>
    </xf>
    <xf numFmtId="0" fontId="3" fillId="0" borderId="4" xfId="0" applyFont="1" applyFill="1" applyBorder="1" applyAlignment="1">
      <alignment horizontal="center" vertical="center"/>
    </xf>
    <xf numFmtId="0" fontId="5" fillId="2" borderId="18" xfId="0" applyFont="1" applyFill="1" applyBorder="1" applyAlignment="1">
      <alignment horizontal="center" vertical="center" wrapText="1"/>
    </xf>
    <xf numFmtId="0" fontId="3" fillId="3" borderId="19" xfId="0" applyFont="1" applyFill="1" applyBorder="1" applyAlignment="1">
      <alignment horizontal="left" vertical="center" wrapText="1"/>
    </xf>
    <xf numFmtId="176" fontId="3" fillId="3" borderId="19" xfId="0" applyNumberFormat="1" applyFont="1" applyFill="1" applyBorder="1" applyAlignment="1">
      <alignment horizontal="right" vertical="center"/>
    </xf>
    <xf numFmtId="0" fontId="12" fillId="0" borderId="19" xfId="0" applyFont="1" applyFill="1" applyBorder="1" applyAlignment="1">
      <alignment horizontal="center" vertical="center"/>
    </xf>
    <xf numFmtId="176" fontId="12" fillId="3" borderId="19" xfId="0" applyNumberFormat="1" applyFont="1" applyFill="1" applyBorder="1" applyAlignment="1">
      <alignment horizontal="right" vertical="center"/>
    </xf>
    <xf numFmtId="176" fontId="12" fillId="0" borderId="15"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12" fillId="0" borderId="6" xfId="0" applyFont="1" applyFill="1" applyBorder="1" applyAlignment="1">
      <alignment horizontal="center" vertical="center"/>
    </xf>
    <xf numFmtId="176" fontId="12" fillId="0" borderId="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9" activePane="bottomLeft" state="frozen"/>
      <selection/>
      <selection pane="bottomLeft" activeCell="D13" sqref="D13"/>
    </sheetView>
  </sheetViews>
  <sheetFormatPr defaultColWidth="10" defaultRowHeight="13.5" outlineLevelCol="5"/>
  <cols>
    <col min="1" max="1" width="1.53097345132743" style="1" customWidth="1"/>
    <col min="2" max="2" width="41.0353982300885" style="1" customWidth="1"/>
    <col min="3" max="3" width="20.5132743362832" style="1" customWidth="1"/>
    <col min="4" max="4" width="41.0353982300885" style="1" customWidth="1"/>
    <col min="5" max="5" width="20.5132743362832" style="1" customWidth="1"/>
    <col min="6" max="6" width="1.53097345132743" style="1" customWidth="1"/>
    <col min="7" max="7" width="9.76991150442478" style="1" customWidth="1"/>
    <col min="8" max="16384" width="10" style="1"/>
  </cols>
  <sheetData>
    <row r="1" ht="16.35" customHeight="1" spans="1:6">
      <c r="A1" s="76"/>
      <c r="B1" s="61"/>
      <c r="C1" s="62"/>
      <c r="D1" s="62"/>
      <c r="E1" s="62"/>
      <c r="F1" s="76"/>
    </row>
    <row r="2" ht="22.8" customHeight="1" spans="1:6">
      <c r="A2" s="13"/>
      <c r="B2" s="7" t="s">
        <v>0</v>
      </c>
      <c r="C2" s="7"/>
      <c r="D2" s="7"/>
      <c r="E2" s="7"/>
      <c r="F2" s="12"/>
    </row>
    <row r="3" ht="19.55" customHeight="1" spans="1:6">
      <c r="A3" s="13"/>
      <c r="B3" s="67"/>
      <c r="C3" s="67"/>
      <c r="D3" s="67"/>
      <c r="E3" s="68" t="s">
        <v>1</v>
      </c>
      <c r="F3" s="12"/>
    </row>
    <row r="4" ht="23" customHeight="1" spans="1:6">
      <c r="A4" s="47"/>
      <c r="B4" s="110" t="s">
        <v>2</v>
      </c>
      <c r="C4" s="110"/>
      <c r="D4" s="110" t="s">
        <v>3</v>
      </c>
      <c r="E4" s="110"/>
      <c r="F4" s="56"/>
    </row>
    <row r="5" ht="23" customHeight="1" spans="1:6">
      <c r="A5" s="47"/>
      <c r="B5" s="110" t="s">
        <v>4</v>
      </c>
      <c r="C5" s="110" t="s">
        <v>5</v>
      </c>
      <c r="D5" s="110" t="s">
        <v>4</v>
      </c>
      <c r="E5" s="110" t="s">
        <v>5</v>
      </c>
      <c r="F5" s="56"/>
    </row>
    <row r="6" ht="16.55" customHeight="1" spans="1:6">
      <c r="A6" s="13"/>
      <c r="B6" s="90" t="s">
        <v>6</v>
      </c>
      <c r="C6" s="91">
        <v>190948.255517</v>
      </c>
      <c r="D6" s="92" t="s">
        <v>7</v>
      </c>
      <c r="E6" s="91">
        <v>25566.918633</v>
      </c>
      <c r="F6" s="12"/>
    </row>
    <row r="7" ht="16.55" customHeight="1" spans="1:6">
      <c r="A7" s="13"/>
      <c r="B7" s="90" t="s">
        <v>8</v>
      </c>
      <c r="C7" s="91"/>
      <c r="D7" s="92" t="s">
        <v>9</v>
      </c>
      <c r="E7" s="91"/>
      <c r="F7" s="12"/>
    </row>
    <row r="8" ht="16.55" customHeight="1" spans="1:6">
      <c r="A8" s="13"/>
      <c r="B8" s="90" t="s">
        <v>10</v>
      </c>
      <c r="C8" s="91"/>
      <c r="D8" s="92" t="s">
        <v>11</v>
      </c>
      <c r="E8" s="91"/>
      <c r="F8" s="12"/>
    </row>
    <row r="9" ht="16.55" customHeight="1" spans="1:6">
      <c r="A9" s="13"/>
      <c r="B9" s="90" t="s">
        <v>12</v>
      </c>
      <c r="C9" s="91">
        <v>318.13</v>
      </c>
      <c r="D9" s="92" t="s">
        <v>13</v>
      </c>
      <c r="E9" s="91"/>
      <c r="F9" s="12"/>
    </row>
    <row r="10" ht="16.55" customHeight="1" spans="1:6">
      <c r="A10" s="13"/>
      <c r="B10" s="90" t="s">
        <v>14</v>
      </c>
      <c r="C10" s="91">
        <v>610</v>
      </c>
      <c r="D10" s="92" t="s">
        <v>15</v>
      </c>
      <c r="E10" s="91">
        <f>9064.317757+'04项目支出'!H217</f>
        <v>9072.269757</v>
      </c>
      <c r="F10" s="12"/>
    </row>
    <row r="11" ht="16.55" customHeight="1" spans="1:6">
      <c r="A11" s="13"/>
      <c r="B11" s="90" t="s">
        <v>16</v>
      </c>
      <c r="C11" s="91"/>
      <c r="D11" s="92" t="s">
        <v>17</v>
      </c>
      <c r="E11" s="91"/>
      <c r="F11" s="12"/>
    </row>
    <row r="12" ht="16.55" customHeight="1" spans="1:6">
      <c r="A12" s="13"/>
      <c r="B12" s="90" t="s">
        <v>18</v>
      </c>
      <c r="C12" s="91"/>
      <c r="D12" s="92" t="s">
        <v>19</v>
      </c>
      <c r="E12" s="91"/>
      <c r="F12" s="12"/>
    </row>
    <row r="13" ht="16.55" customHeight="1" spans="1:6">
      <c r="A13" s="13"/>
      <c r="B13" s="90" t="s">
        <v>20</v>
      </c>
      <c r="C13" s="91"/>
      <c r="D13" s="92" t="s">
        <v>21</v>
      </c>
      <c r="E13" s="91">
        <v>2592.763272</v>
      </c>
      <c r="F13" s="12"/>
    </row>
    <row r="14" ht="16.55" customHeight="1" spans="1:6">
      <c r="A14" s="13"/>
      <c r="B14" s="90" t="s">
        <v>22</v>
      </c>
      <c r="C14" s="91">
        <v>2.3</v>
      </c>
      <c r="D14" s="92" t="s">
        <v>23</v>
      </c>
      <c r="E14" s="91"/>
      <c r="F14" s="12"/>
    </row>
    <row r="15" ht="16.55" customHeight="1" spans="1:6">
      <c r="A15" s="13"/>
      <c r="B15" s="90"/>
      <c r="C15" s="91"/>
      <c r="D15" s="92" t="s">
        <v>24</v>
      </c>
      <c r="E15" s="91">
        <v>1546.730676</v>
      </c>
      <c r="F15" s="12"/>
    </row>
    <row r="16" ht="16.55" customHeight="1" spans="1:6">
      <c r="A16" s="13"/>
      <c r="B16" s="90"/>
      <c r="C16" s="91"/>
      <c r="D16" s="92" t="s">
        <v>25</v>
      </c>
      <c r="E16" s="91"/>
      <c r="F16" s="12"/>
    </row>
    <row r="17" ht="16.55" customHeight="1" spans="1:6">
      <c r="A17" s="13"/>
      <c r="B17" s="90"/>
      <c r="C17" s="91"/>
      <c r="D17" s="92" t="s">
        <v>26</v>
      </c>
      <c r="E17" s="91" t="e">
        <f>'04项目支出'!H214+'04项目支出'!H215+'04项目支出'!H216+'04项目支出'!#REF!</f>
        <v>#REF!</v>
      </c>
      <c r="F17" s="12"/>
    </row>
    <row r="18" ht="16.55" customHeight="1" spans="1:6">
      <c r="A18" s="13"/>
      <c r="B18" s="90"/>
      <c r="C18" s="91"/>
      <c r="D18" s="92" t="s">
        <v>27</v>
      </c>
      <c r="E18" s="91"/>
      <c r="F18" s="12"/>
    </row>
    <row r="19" ht="16.55" customHeight="1" spans="1:6">
      <c r="A19" s="13"/>
      <c r="B19" s="90"/>
      <c r="C19" s="91"/>
      <c r="D19" s="92" t="s">
        <v>28</v>
      </c>
      <c r="E19" s="91"/>
      <c r="F19" s="12"/>
    </row>
    <row r="20" ht="16.55" customHeight="1" spans="1:6">
      <c r="A20" s="13"/>
      <c r="B20" s="90"/>
      <c r="C20" s="91"/>
      <c r="D20" s="92" t="s">
        <v>29</v>
      </c>
      <c r="E20" s="91">
        <v>6300</v>
      </c>
      <c r="F20" s="12"/>
    </row>
    <row r="21" ht="16.55" customHeight="1" spans="1:6">
      <c r="A21" s="13"/>
      <c r="B21" s="90"/>
      <c r="C21" s="91"/>
      <c r="D21" s="92" t="s">
        <v>30</v>
      </c>
      <c r="E21" s="91">
        <f>134176.756+'04项目支出'!H213+'04项目支出'!H212+'04项目支出'!H211+'04项目支出'!H210+'04项目支出'!H209</f>
        <v>147613.138374</v>
      </c>
      <c r="F21" s="12"/>
    </row>
    <row r="22" ht="16.55" customHeight="1" spans="1:6">
      <c r="A22" s="13"/>
      <c r="B22" s="90"/>
      <c r="C22" s="91"/>
      <c r="D22" s="92" t="s">
        <v>31</v>
      </c>
      <c r="E22" s="91"/>
      <c r="F22" s="12"/>
    </row>
    <row r="23" ht="16.55" customHeight="1" spans="1:6">
      <c r="A23" s="13"/>
      <c r="B23" s="90"/>
      <c r="C23" s="91"/>
      <c r="D23" s="92" t="s">
        <v>32</v>
      </c>
      <c r="E23" s="91"/>
      <c r="F23" s="12"/>
    </row>
    <row r="24" ht="16.55" customHeight="1" spans="1:6">
      <c r="A24" s="13"/>
      <c r="B24" s="90"/>
      <c r="C24" s="91"/>
      <c r="D24" s="92" t="s">
        <v>33</v>
      </c>
      <c r="E24" s="91"/>
      <c r="F24" s="12"/>
    </row>
    <row r="25" ht="16.55" customHeight="1" spans="1:6">
      <c r="A25" s="13"/>
      <c r="B25" s="90"/>
      <c r="C25" s="91"/>
      <c r="D25" s="92" t="s">
        <v>34</v>
      </c>
      <c r="E25" s="91"/>
      <c r="F25" s="12"/>
    </row>
    <row r="26" ht="16.55" customHeight="1" spans="1:6">
      <c r="A26" s="13"/>
      <c r="B26" s="90"/>
      <c r="C26" s="91"/>
      <c r="D26" s="92" t="s">
        <v>35</v>
      </c>
      <c r="E26" s="91">
        <v>13224.364</v>
      </c>
      <c r="F26" s="12"/>
    </row>
    <row r="27" ht="16.55" customHeight="1" spans="1:6">
      <c r="A27" s="13"/>
      <c r="B27" s="90"/>
      <c r="C27" s="91"/>
      <c r="D27" s="92" t="s">
        <v>36</v>
      </c>
      <c r="E27" s="91"/>
      <c r="F27" s="12"/>
    </row>
    <row r="28" ht="16.55" customHeight="1" spans="1:6">
      <c r="A28" s="13"/>
      <c r="B28" s="90"/>
      <c r="C28" s="91"/>
      <c r="D28" s="92" t="s">
        <v>37</v>
      </c>
      <c r="E28" s="91"/>
      <c r="F28" s="12"/>
    </row>
    <row r="29" ht="16.55" customHeight="1" spans="1:6">
      <c r="A29" s="13"/>
      <c r="B29" s="90"/>
      <c r="C29" s="91"/>
      <c r="D29" s="92" t="s">
        <v>38</v>
      </c>
      <c r="E29" s="91"/>
      <c r="F29" s="12"/>
    </row>
    <row r="30" ht="16.55" customHeight="1" spans="1:6">
      <c r="A30" s="13"/>
      <c r="B30" s="90"/>
      <c r="C30" s="91"/>
      <c r="D30" s="92" t="s">
        <v>39</v>
      </c>
      <c r="E30" s="91"/>
      <c r="F30" s="12"/>
    </row>
    <row r="31" ht="16.55" customHeight="1" spans="1:6">
      <c r="A31" s="13"/>
      <c r="B31" s="90"/>
      <c r="C31" s="91"/>
      <c r="D31" s="92" t="s">
        <v>40</v>
      </c>
      <c r="E31" s="91"/>
      <c r="F31" s="12"/>
    </row>
    <row r="32" ht="16.55" customHeight="1" spans="1:6">
      <c r="A32" s="13"/>
      <c r="B32" s="90"/>
      <c r="C32" s="91"/>
      <c r="D32" s="92" t="s">
        <v>41</v>
      </c>
      <c r="E32" s="91"/>
      <c r="F32" s="12"/>
    </row>
    <row r="33" ht="16.55" customHeight="1" spans="1:6">
      <c r="A33" s="13"/>
      <c r="B33" s="90"/>
      <c r="C33" s="91"/>
      <c r="D33" s="92" t="s">
        <v>42</v>
      </c>
      <c r="E33" s="91"/>
      <c r="F33" s="12"/>
    </row>
    <row r="34" ht="16.55" customHeight="1" spans="1:6">
      <c r="A34" s="13"/>
      <c r="B34" s="111" t="s">
        <v>43</v>
      </c>
      <c r="C34" s="93">
        <v>191878.685517</v>
      </c>
      <c r="D34" s="112" t="s">
        <v>44</v>
      </c>
      <c r="E34" s="93" t="e">
        <f>SUM(E6:E33)</f>
        <v>#REF!</v>
      </c>
      <c r="F34" s="12"/>
    </row>
    <row r="35" ht="16.55" customHeight="1" spans="1:6">
      <c r="A35" s="13"/>
      <c r="B35" s="90" t="s">
        <v>45</v>
      </c>
      <c r="C35" s="91" t="e">
        <f>'02收入总表'!O16</f>
        <v>#REF!</v>
      </c>
      <c r="D35" s="92" t="s">
        <v>46</v>
      </c>
      <c r="E35" s="91"/>
      <c r="F35" s="12"/>
    </row>
    <row r="36" ht="16.55" customHeight="1" spans="1:6">
      <c r="A36" s="13"/>
      <c r="B36" s="111" t="s">
        <v>47</v>
      </c>
      <c r="C36" s="93" t="e">
        <f>C35+C34</f>
        <v>#REF!</v>
      </c>
      <c r="D36" s="112" t="s">
        <v>48</v>
      </c>
      <c r="E36" s="93" t="e">
        <f>E34+E35</f>
        <v>#REF!</v>
      </c>
      <c r="F36" s="12"/>
    </row>
    <row r="37" ht="9.75" customHeight="1" spans="1:6">
      <c r="A37" s="77"/>
      <c r="B37" s="74"/>
      <c r="C37" s="74"/>
      <c r="D37" s="74"/>
      <c r="E37" s="74"/>
      <c r="F37" s="59"/>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6" sqref="C6"/>
    </sheetView>
  </sheetViews>
  <sheetFormatPr defaultColWidth="10" defaultRowHeight="13.5" outlineLevelRow="7" outlineLevelCol="7"/>
  <cols>
    <col min="1" max="1" width="1.53097345132743" style="1" customWidth="1"/>
    <col min="2" max="4" width="30.7787610619469" style="1" customWidth="1"/>
    <col min="5" max="7" width="16.4070796460177" style="1" customWidth="1"/>
    <col min="8" max="8" width="1.53097345132743" style="1" customWidth="1"/>
    <col min="9" max="11" width="9.76991150442478" style="1" customWidth="1"/>
    <col min="12" max="16384" width="10" style="1"/>
  </cols>
  <sheetData>
    <row r="1" ht="16.35" customHeight="1" spans="1:8">
      <c r="A1" s="60"/>
      <c r="B1" s="61"/>
      <c r="C1" s="62"/>
      <c r="D1" s="62"/>
      <c r="E1" s="62"/>
      <c r="F1" s="62"/>
      <c r="G1" s="62" t="s">
        <v>215</v>
      </c>
      <c r="H1" s="63"/>
    </row>
    <row r="2" ht="22.8" customHeight="1" spans="1:8">
      <c r="A2" s="64"/>
      <c r="B2" s="7" t="s">
        <v>499</v>
      </c>
      <c r="C2" s="7"/>
      <c r="D2" s="7"/>
      <c r="E2" s="7"/>
      <c r="F2" s="7"/>
      <c r="G2" s="7"/>
      <c r="H2" s="65"/>
    </row>
    <row r="3" ht="19.55" customHeight="1" spans="1:8">
      <c r="A3" s="66"/>
      <c r="B3" s="67"/>
      <c r="C3" s="67"/>
      <c r="D3" s="67"/>
      <c r="E3" s="67"/>
      <c r="F3" s="67"/>
      <c r="G3" s="68" t="s">
        <v>1</v>
      </c>
      <c r="H3" s="69"/>
    </row>
    <row r="4" ht="22.8" customHeight="1" spans="1:8">
      <c r="A4" s="47"/>
      <c r="B4" s="70" t="s">
        <v>114</v>
      </c>
      <c r="C4" s="70" t="s">
        <v>115</v>
      </c>
      <c r="D4" s="70" t="s">
        <v>116</v>
      </c>
      <c r="E4" s="70" t="s">
        <v>500</v>
      </c>
      <c r="F4" s="70"/>
      <c r="G4" s="70"/>
      <c r="H4" s="47"/>
    </row>
    <row r="5" ht="22.8" customHeight="1" spans="1:8">
      <c r="A5" s="47"/>
      <c r="B5" s="70"/>
      <c r="C5" s="70"/>
      <c r="D5" s="70"/>
      <c r="E5" s="70" t="s">
        <v>52</v>
      </c>
      <c r="F5" s="70" t="s">
        <v>117</v>
      </c>
      <c r="G5" s="70" t="s">
        <v>118</v>
      </c>
      <c r="H5" s="47"/>
    </row>
    <row r="6" ht="16.55" customHeight="1" spans="1:8">
      <c r="A6" s="13"/>
      <c r="B6" s="37"/>
      <c r="C6" s="37"/>
      <c r="D6" s="37"/>
      <c r="E6" s="14"/>
      <c r="F6" s="14"/>
      <c r="G6" s="14"/>
      <c r="H6" s="13"/>
    </row>
    <row r="7" ht="16.55" customHeight="1" spans="1:8">
      <c r="A7" s="71"/>
      <c r="B7" s="51"/>
      <c r="C7" s="51"/>
      <c r="D7" s="50" t="s">
        <v>112</v>
      </c>
      <c r="E7" s="72"/>
      <c r="F7" s="72"/>
      <c r="G7" s="72"/>
      <c r="H7" s="71"/>
    </row>
    <row r="8" ht="9.75" customHeight="1" spans="1:8">
      <c r="A8" s="73"/>
      <c r="B8" s="74"/>
      <c r="C8" s="74"/>
      <c r="D8" s="74"/>
      <c r="E8" s="74"/>
      <c r="F8" s="74"/>
      <c r="G8" s="74"/>
      <c r="H8" s="7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10" activePane="bottomLeft" state="frozen"/>
      <selection/>
      <selection pane="bottomLeft" activeCell="C4" sqref="C4:C6"/>
    </sheetView>
  </sheetViews>
  <sheetFormatPr defaultColWidth="10" defaultRowHeight="13.5"/>
  <cols>
    <col min="1" max="1" width="1.53097345132743" style="1" customWidth="1"/>
    <col min="2" max="2" width="11.9380530973451" style="1" customWidth="1"/>
    <col min="3" max="11" width="16.4070796460177" style="1" customWidth="1"/>
    <col min="12" max="12" width="1.53097345132743" style="1" customWidth="1"/>
    <col min="13" max="14" width="9.76991150442478" style="1" customWidth="1"/>
    <col min="15" max="16384" width="10" style="1"/>
  </cols>
  <sheetData>
    <row r="1" ht="16.35" customHeight="1" spans="1:12">
      <c r="A1" s="53"/>
      <c r="B1" s="22"/>
      <c r="C1" s="23"/>
      <c r="D1" s="44"/>
      <c r="E1" s="23"/>
      <c r="F1" s="23"/>
      <c r="G1" s="44"/>
      <c r="H1" s="23" t="s">
        <v>215</v>
      </c>
      <c r="I1" s="44"/>
      <c r="J1" s="44"/>
      <c r="K1" s="23"/>
      <c r="L1" s="54"/>
    </row>
    <row r="2" ht="22.8" customHeight="1" spans="1:12">
      <c r="A2" s="12"/>
      <c r="B2" s="7" t="s">
        <v>501</v>
      </c>
      <c r="C2" s="7"/>
      <c r="D2" s="7"/>
      <c r="E2" s="7"/>
      <c r="F2" s="7"/>
      <c r="G2" s="7"/>
      <c r="H2" s="7"/>
      <c r="I2" s="7"/>
      <c r="J2" s="7"/>
      <c r="K2" s="7"/>
      <c r="L2" s="6"/>
    </row>
    <row r="3" ht="19.55" customHeight="1" spans="1:12">
      <c r="A3" s="12"/>
      <c r="B3" s="28"/>
      <c r="C3" s="28"/>
      <c r="D3" s="28"/>
      <c r="E3" s="28"/>
      <c r="F3" s="28"/>
      <c r="G3" s="55"/>
      <c r="H3" s="28"/>
      <c r="I3" s="55"/>
      <c r="J3" s="55"/>
      <c r="K3" s="30" t="s">
        <v>1</v>
      </c>
      <c r="L3" s="9"/>
    </row>
    <row r="4" ht="22.95" customHeight="1" spans="1:12">
      <c r="A4" s="56"/>
      <c r="B4" s="33" t="s">
        <v>502</v>
      </c>
      <c r="C4" s="33" t="s">
        <v>503</v>
      </c>
      <c r="D4" s="33" t="s">
        <v>504</v>
      </c>
      <c r="E4" s="33" t="s">
        <v>505</v>
      </c>
      <c r="F4" s="33" t="s">
        <v>506</v>
      </c>
      <c r="G4" s="33"/>
      <c r="H4" s="33"/>
      <c r="I4" s="33"/>
      <c r="J4" s="33"/>
      <c r="K4" s="33"/>
      <c r="L4" s="56"/>
    </row>
    <row r="5" ht="22.95" customHeight="1" spans="1:12">
      <c r="A5" s="47"/>
      <c r="B5" s="33"/>
      <c r="C5" s="33"/>
      <c r="D5" s="33"/>
      <c r="E5" s="33"/>
      <c r="F5" s="33" t="s">
        <v>507</v>
      </c>
      <c r="G5" s="33" t="s">
        <v>508</v>
      </c>
      <c r="H5" s="33"/>
      <c r="I5" s="33"/>
      <c r="J5" s="33"/>
      <c r="K5" s="33"/>
      <c r="L5" s="36"/>
    </row>
    <row r="6" ht="22.95" customHeight="1" spans="1:12">
      <c r="A6" s="56"/>
      <c r="B6" s="33"/>
      <c r="C6" s="33"/>
      <c r="D6" s="33"/>
      <c r="E6" s="33"/>
      <c r="F6" s="33"/>
      <c r="G6" s="33" t="s">
        <v>54</v>
      </c>
      <c r="H6" s="33" t="s">
        <v>509</v>
      </c>
      <c r="I6" s="33" t="s">
        <v>510</v>
      </c>
      <c r="J6" s="33" t="s">
        <v>511</v>
      </c>
      <c r="K6" s="33" t="s">
        <v>512</v>
      </c>
      <c r="L6" s="56"/>
    </row>
    <row r="7" ht="16.55" customHeight="1" spans="1:12">
      <c r="A7" s="12"/>
      <c r="B7" s="57">
        <v>2023</v>
      </c>
      <c r="C7" s="14" t="s">
        <v>513</v>
      </c>
      <c r="D7" s="14" t="s">
        <v>514</v>
      </c>
      <c r="E7" s="14" t="s">
        <v>453</v>
      </c>
      <c r="F7" s="58">
        <v>92.911416</v>
      </c>
      <c r="G7" s="58">
        <v>70.0405</v>
      </c>
      <c r="H7" s="14" t="s">
        <v>515</v>
      </c>
      <c r="I7" s="14" t="s">
        <v>516</v>
      </c>
      <c r="J7" s="14" t="s">
        <v>517</v>
      </c>
      <c r="K7" s="14" t="s">
        <v>518</v>
      </c>
      <c r="L7" s="12"/>
    </row>
    <row r="8" ht="16.55" customHeight="1" spans="1:12">
      <c r="A8" s="12"/>
      <c r="B8" s="57" t="s">
        <v>519</v>
      </c>
      <c r="C8" s="14" t="s">
        <v>520</v>
      </c>
      <c r="D8" s="14" t="s">
        <v>514</v>
      </c>
      <c r="E8" s="14" t="s">
        <v>453</v>
      </c>
      <c r="F8" s="58">
        <v>17.98</v>
      </c>
      <c r="G8" s="58">
        <v>68.2125</v>
      </c>
      <c r="H8" s="14" t="s">
        <v>521</v>
      </c>
      <c r="I8" s="14" t="s">
        <v>522</v>
      </c>
      <c r="J8" s="14" t="s">
        <v>523</v>
      </c>
      <c r="K8" s="14" t="s">
        <v>524</v>
      </c>
      <c r="L8" s="12"/>
    </row>
    <row r="9" ht="9.75" customHeight="1" spans="1:12">
      <c r="A9" s="59"/>
      <c r="B9" s="19"/>
      <c r="C9" s="19"/>
      <c r="D9" s="19"/>
      <c r="E9" s="19"/>
      <c r="F9" s="19"/>
      <c r="G9" s="19"/>
      <c r="H9" s="19"/>
      <c r="I9" s="19"/>
      <c r="J9" s="19"/>
      <c r="K9" s="19"/>
      <c r="L9" s="4"/>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8"/>
  <sheetViews>
    <sheetView workbookViewId="0">
      <pane ySplit="5" topLeftCell="A96" activePane="bottomLeft" state="frozen"/>
      <selection/>
      <selection pane="bottomLeft" activeCell="C14" sqref="C14"/>
    </sheetView>
  </sheetViews>
  <sheetFormatPr defaultColWidth="10" defaultRowHeight="13.5" outlineLevelCol="7"/>
  <cols>
    <col min="1" max="1" width="1.53097345132743" style="1" customWidth="1"/>
    <col min="2" max="2" width="27.5398230088496" style="1" customWidth="1"/>
    <col min="3" max="3" width="15.3805309734513" style="1" customWidth="1"/>
    <col min="4" max="4" width="20.0530973451327" style="1" customWidth="1"/>
    <col min="5" max="5" width="24.3893805309735" style="1" customWidth="1"/>
    <col min="6" max="6" width="20.5132743362832" style="1" customWidth="1"/>
    <col min="7" max="7" width="16.4070796460177" style="1" customWidth="1"/>
    <col min="8" max="8" width="1.53097345132743" style="1" customWidth="1"/>
    <col min="9" max="16384" width="10" style="1"/>
  </cols>
  <sheetData>
    <row r="1" ht="16.35" customHeight="1" spans="1:8">
      <c r="A1" s="43"/>
      <c r="B1" s="22"/>
      <c r="C1" s="44"/>
      <c r="D1" s="44"/>
      <c r="E1" s="44"/>
      <c r="F1" s="44"/>
      <c r="G1" s="44"/>
      <c r="H1" s="24"/>
    </row>
    <row r="2" ht="22.8" customHeight="1" spans="1:8">
      <c r="A2" s="45"/>
      <c r="B2" s="7" t="s">
        <v>525</v>
      </c>
      <c r="C2" s="7"/>
      <c r="D2" s="7"/>
      <c r="E2" s="7"/>
      <c r="F2" s="7"/>
      <c r="G2" s="7"/>
      <c r="H2" s="26" t="s">
        <v>526</v>
      </c>
    </row>
    <row r="3" ht="19.55" customHeight="1" spans="1:8">
      <c r="A3" s="2"/>
      <c r="B3" s="28"/>
      <c r="C3" s="28"/>
      <c r="D3" s="28"/>
      <c r="E3" s="28"/>
      <c r="F3" s="28"/>
      <c r="G3" s="46" t="s">
        <v>1</v>
      </c>
      <c r="H3" s="31"/>
    </row>
    <row r="4" ht="23" customHeight="1" spans="1:8">
      <c r="A4" s="34"/>
      <c r="B4" s="33" t="s">
        <v>219</v>
      </c>
      <c r="C4" s="33" t="s">
        <v>527</v>
      </c>
      <c r="D4" s="33"/>
      <c r="E4" s="33"/>
      <c r="F4" s="33" t="s">
        <v>528</v>
      </c>
      <c r="G4" s="33" t="s">
        <v>529</v>
      </c>
      <c r="H4" s="34"/>
    </row>
    <row r="5" ht="23" customHeight="1" spans="1:8">
      <c r="A5" s="47"/>
      <c r="B5" s="33"/>
      <c r="C5" s="33" t="s">
        <v>530</v>
      </c>
      <c r="D5" s="33" t="s">
        <v>531</v>
      </c>
      <c r="E5" s="33" t="s">
        <v>532</v>
      </c>
      <c r="F5" s="33"/>
      <c r="G5" s="33"/>
      <c r="H5" s="48"/>
    </row>
    <row r="6" ht="16.55" customHeight="1" spans="1:8">
      <c r="A6" s="49"/>
      <c r="B6" s="50" t="s">
        <v>112</v>
      </c>
      <c r="C6" s="51"/>
      <c r="D6" s="51"/>
      <c r="E6" s="51"/>
      <c r="F6" s="51"/>
      <c r="G6" s="14" t="s">
        <v>533</v>
      </c>
      <c r="H6" s="49"/>
    </row>
    <row r="7" ht="25" customHeight="1" spans="1:8">
      <c r="A7" s="2"/>
      <c r="B7" s="37" t="s">
        <v>534</v>
      </c>
      <c r="C7" s="37" t="s">
        <v>535</v>
      </c>
      <c r="D7" s="37" t="s">
        <v>536</v>
      </c>
      <c r="E7" s="37" t="s">
        <v>537</v>
      </c>
      <c r="F7" s="37" t="s">
        <v>538</v>
      </c>
      <c r="G7" s="39" t="s">
        <v>455</v>
      </c>
      <c r="H7" s="2"/>
    </row>
    <row r="8" ht="25" customHeight="1" spans="1:8">
      <c r="A8" s="2"/>
      <c r="B8" s="37" t="s">
        <v>534</v>
      </c>
      <c r="C8" s="37" t="s">
        <v>535</v>
      </c>
      <c r="D8" s="37" t="s">
        <v>539</v>
      </c>
      <c r="E8" s="37" t="s">
        <v>540</v>
      </c>
      <c r="F8" s="37" t="s">
        <v>538</v>
      </c>
      <c r="G8" s="39" t="s">
        <v>450</v>
      </c>
      <c r="H8" s="2"/>
    </row>
    <row r="9" ht="25" customHeight="1" spans="1:8">
      <c r="A9" s="2"/>
      <c r="B9" s="37" t="s">
        <v>534</v>
      </c>
      <c r="C9" s="37" t="s">
        <v>535</v>
      </c>
      <c r="D9" s="37" t="s">
        <v>536</v>
      </c>
      <c r="E9" s="37" t="s">
        <v>537</v>
      </c>
      <c r="F9" s="37" t="s">
        <v>538</v>
      </c>
      <c r="G9" s="39" t="s">
        <v>541</v>
      </c>
      <c r="H9" s="2"/>
    </row>
    <row r="10" ht="25" customHeight="1" spans="1:8">
      <c r="A10" s="2"/>
      <c r="B10" s="37" t="s">
        <v>534</v>
      </c>
      <c r="C10" s="37" t="s">
        <v>535</v>
      </c>
      <c r="D10" s="37" t="s">
        <v>536</v>
      </c>
      <c r="E10" s="37" t="s">
        <v>537</v>
      </c>
      <c r="F10" s="37" t="s">
        <v>538</v>
      </c>
      <c r="G10" s="39" t="s">
        <v>542</v>
      </c>
      <c r="H10" s="2"/>
    </row>
    <row r="11" ht="25" customHeight="1" spans="1:8">
      <c r="A11" s="2"/>
      <c r="B11" s="37" t="s">
        <v>534</v>
      </c>
      <c r="C11" s="37" t="s">
        <v>535</v>
      </c>
      <c r="D11" s="37" t="s">
        <v>536</v>
      </c>
      <c r="E11" s="37" t="s">
        <v>543</v>
      </c>
      <c r="F11" s="37" t="s">
        <v>538</v>
      </c>
      <c r="G11" s="39" t="s">
        <v>489</v>
      </c>
      <c r="H11" s="2"/>
    </row>
    <row r="12" ht="25" customHeight="1" spans="1:8">
      <c r="A12" s="2"/>
      <c r="B12" s="37" t="s">
        <v>534</v>
      </c>
      <c r="C12" s="37" t="s">
        <v>535</v>
      </c>
      <c r="D12" s="37" t="s">
        <v>536</v>
      </c>
      <c r="E12" s="37" t="s">
        <v>544</v>
      </c>
      <c r="F12" s="37" t="s">
        <v>538</v>
      </c>
      <c r="G12" s="39" t="s">
        <v>443</v>
      </c>
      <c r="H12" s="2"/>
    </row>
    <row r="13" ht="25" customHeight="1" spans="1:8">
      <c r="A13" s="2"/>
      <c r="B13" s="37" t="s">
        <v>545</v>
      </c>
      <c r="C13" s="37" t="s">
        <v>535</v>
      </c>
      <c r="D13" s="37" t="s">
        <v>539</v>
      </c>
      <c r="E13" s="37" t="s">
        <v>540</v>
      </c>
      <c r="F13" s="37" t="s">
        <v>538</v>
      </c>
      <c r="G13" s="39" t="s">
        <v>546</v>
      </c>
      <c r="H13" s="2"/>
    </row>
    <row r="14" ht="16.55" customHeight="1" spans="1:8">
      <c r="A14" s="2"/>
      <c r="B14" s="37" t="s">
        <v>547</v>
      </c>
      <c r="C14" s="37" t="s">
        <v>548</v>
      </c>
      <c r="D14" s="37" t="s">
        <v>549</v>
      </c>
      <c r="E14" s="37" t="s">
        <v>550</v>
      </c>
      <c r="F14" s="37" t="s">
        <v>538</v>
      </c>
      <c r="G14" s="39" t="s">
        <v>551</v>
      </c>
      <c r="H14" s="2"/>
    </row>
    <row r="15" ht="25" customHeight="1" spans="1:8">
      <c r="A15" s="2"/>
      <c r="B15" s="37" t="s">
        <v>547</v>
      </c>
      <c r="C15" s="37" t="s">
        <v>535</v>
      </c>
      <c r="D15" s="37" t="s">
        <v>539</v>
      </c>
      <c r="E15" s="37" t="s">
        <v>540</v>
      </c>
      <c r="F15" s="37" t="s">
        <v>538</v>
      </c>
      <c r="G15" s="39" t="s">
        <v>552</v>
      </c>
      <c r="H15" s="2"/>
    </row>
    <row r="16" ht="25" customHeight="1" spans="1:8">
      <c r="A16" s="2"/>
      <c r="B16" s="37" t="s">
        <v>553</v>
      </c>
      <c r="C16" s="37" t="s">
        <v>548</v>
      </c>
      <c r="D16" s="37" t="s">
        <v>549</v>
      </c>
      <c r="E16" s="37" t="s">
        <v>554</v>
      </c>
      <c r="F16" s="37" t="s">
        <v>538</v>
      </c>
      <c r="G16" s="39" t="s">
        <v>555</v>
      </c>
      <c r="H16" s="2"/>
    </row>
    <row r="17" ht="25" customHeight="1" spans="1:8">
      <c r="A17" s="2"/>
      <c r="B17" s="37" t="s">
        <v>553</v>
      </c>
      <c r="C17" s="37" t="s">
        <v>535</v>
      </c>
      <c r="D17" s="37" t="s">
        <v>556</v>
      </c>
      <c r="E17" s="37" t="s">
        <v>557</v>
      </c>
      <c r="F17" s="37" t="s">
        <v>538</v>
      </c>
      <c r="G17" s="39" t="s">
        <v>558</v>
      </c>
      <c r="H17" s="2"/>
    </row>
    <row r="18" ht="25" customHeight="1" spans="1:8">
      <c r="A18" s="2"/>
      <c r="B18" s="37" t="s">
        <v>559</v>
      </c>
      <c r="C18" s="37" t="s">
        <v>535</v>
      </c>
      <c r="D18" s="37" t="s">
        <v>560</v>
      </c>
      <c r="E18" s="37" t="s">
        <v>561</v>
      </c>
      <c r="F18" s="37" t="s">
        <v>538</v>
      </c>
      <c r="G18" s="39" t="s">
        <v>562</v>
      </c>
      <c r="H18" s="2"/>
    </row>
    <row r="19" ht="25" customHeight="1" spans="1:8">
      <c r="A19" s="2"/>
      <c r="B19" s="37" t="s">
        <v>559</v>
      </c>
      <c r="C19" s="37" t="s">
        <v>535</v>
      </c>
      <c r="D19" s="37" t="s">
        <v>560</v>
      </c>
      <c r="E19" s="37" t="s">
        <v>563</v>
      </c>
      <c r="F19" s="37" t="s">
        <v>538</v>
      </c>
      <c r="G19" s="39" t="s">
        <v>564</v>
      </c>
      <c r="H19" s="2"/>
    </row>
    <row r="20" ht="25" customHeight="1" spans="1:8">
      <c r="A20" s="2"/>
      <c r="B20" s="37" t="s">
        <v>565</v>
      </c>
      <c r="C20" s="37" t="s">
        <v>535</v>
      </c>
      <c r="D20" s="37" t="s">
        <v>539</v>
      </c>
      <c r="E20" s="37" t="s">
        <v>540</v>
      </c>
      <c r="F20" s="37" t="s">
        <v>538</v>
      </c>
      <c r="G20" s="39" t="s">
        <v>566</v>
      </c>
      <c r="H20" s="2"/>
    </row>
    <row r="21" ht="25" customHeight="1" spans="1:8">
      <c r="A21" s="2"/>
      <c r="B21" s="37" t="s">
        <v>567</v>
      </c>
      <c r="C21" s="37" t="s">
        <v>548</v>
      </c>
      <c r="D21" s="37" t="s">
        <v>549</v>
      </c>
      <c r="E21" s="37" t="s">
        <v>568</v>
      </c>
      <c r="F21" s="37" t="s">
        <v>538</v>
      </c>
      <c r="G21" s="39" t="s">
        <v>569</v>
      </c>
      <c r="H21" s="2"/>
    </row>
    <row r="22" ht="25" customHeight="1" spans="1:8">
      <c r="A22" s="2"/>
      <c r="B22" s="37" t="s">
        <v>570</v>
      </c>
      <c r="C22" s="37" t="s">
        <v>548</v>
      </c>
      <c r="D22" s="37" t="s">
        <v>571</v>
      </c>
      <c r="E22" s="37" t="s">
        <v>572</v>
      </c>
      <c r="F22" s="37" t="s">
        <v>538</v>
      </c>
      <c r="G22" s="39" t="s">
        <v>573</v>
      </c>
      <c r="H22" s="2"/>
    </row>
    <row r="23" ht="25" customHeight="1" spans="1:8">
      <c r="A23" s="2"/>
      <c r="B23" s="37" t="s">
        <v>574</v>
      </c>
      <c r="C23" s="37" t="s">
        <v>548</v>
      </c>
      <c r="D23" s="37" t="s">
        <v>549</v>
      </c>
      <c r="E23" s="37" t="s">
        <v>575</v>
      </c>
      <c r="F23" s="37" t="s">
        <v>538</v>
      </c>
      <c r="G23" s="39" t="s">
        <v>576</v>
      </c>
      <c r="H23" s="2"/>
    </row>
    <row r="24" ht="25" customHeight="1" spans="1:8">
      <c r="A24" s="2"/>
      <c r="B24" s="37" t="s">
        <v>577</v>
      </c>
      <c r="C24" s="37" t="s">
        <v>535</v>
      </c>
      <c r="D24" s="37" t="s">
        <v>539</v>
      </c>
      <c r="E24" s="37" t="s">
        <v>540</v>
      </c>
      <c r="F24" s="37" t="s">
        <v>538</v>
      </c>
      <c r="G24" s="39" t="s">
        <v>578</v>
      </c>
      <c r="H24" s="2"/>
    </row>
    <row r="25" ht="37.95" customHeight="1" spans="1:8">
      <c r="A25" s="2"/>
      <c r="B25" s="37" t="s">
        <v>579</v>
      </c>
      <c r="C25" s="37" t="s">
        <v>535</v>
      </c>
      <c r="D25" s="37" t="s">
        <v>556</v>
      </c>
      <c r="E25" s="37" t="s">
        <v>557</v>
      </c>
      <c r="F25" s="37" t="s">
        <v>538</v>
      </c>
      <c r="G25" s="39" t="s">
        <v>580</v>
      </c>
      <c r="H25" s="2"/>
    </row>
    <row r="26" ht="25" customHeight="1" spans="1:8">
      <c r="A26" s="2"/>
      <c r="B26" s="37" t="s">
        <v>581</v>
      </c>
      <c r="C26" s="37" t="s">
        <v>548</v>
      </c>
      <c r="D26" s="37" t="s">
        <v>571</v>
      </c>
      <c r="E26" s="37" t="s">
        <v>572</v>
      </c>
      <c r="F26" s="37" t="s">
        <v>538</v>
      </c>
      <c r="G26" s="39" t="s">
        <v>582</v>
      </c>
      <c r="H26" s="2"/>
    </row>
    <row r="27" ht="25" customHeight="1" spans="1:8">
      <c r="A27" s="2"/>
      <c r="B27" s="37" t="s">
        <v>583</v>
      </c>
      <c r="C27" s="37" t="s">
        <v>535</v>
      </c>
      <c r="D27" s="37" t="s">
        <v>556</v>
      </c>
      <c r="E27" s="37" t="s">
        <v>584</v>
      </c>
      <c r="F27" s="37" t="s">
        <v>538</v>
      </c>
      <c r="G27" s="39" t="s">
        <v>585</v>
      </c>
      <c r="H27" s="2"/>
    </row>
    <row r="28" ht="25" customHeight="1" spans="1:8">
      <c r="A28" s="2"/>
      <c r="B28" s="37" t="s">
        <v>583</v>
      </c>
      <c r="C28" s="37" t="s">
        <v>535</v>
      </c>
      <c r="D28" s="37" t="s">
        <v>556</v>
      </c>
      <c r="E28" s="37" t="s">
        <v>557</v>
      </c>
      <c r="F28" s="37" t="s">
        <v>538</v>
      </c>
      <c r="G28" s="39" t="s">
        <v>586</v>
      </c>
      <c r="H28" s="2"/>
    </row>
    <row r="29" ht="25" customHeight="1" spans="1:8">
      <c r="A29" s="2"/>
      <c r="B29" s="37" t="s">
        <v>583</v>
      </c>
      <c r="C29" s="37" t="s">
        <v>535</v>
      </c>
      <c r="D29" s="37" t="s">
        <v>560</v>
      </c>
      <c r="E29" s="37" t="s">
        <v>563</v>
      </c>
      <c r="F29" s="37" t="s">
        <v>538</v>
      </c>
      <c r="G29" s="39" t="s">
        <v>576</v>
      </c>
      <c r="H29" s="2"/>
    </row>
    <row r="30" ht="37.95" customHeight="1" spans="1:8">
      <c r="A30" s="2"/>
      <c r="B30" s="37" t="s">
        <v>587</v>
      </c>
      <c r="C30" s="37" t="s">
        <v>535</v>
      </c>
      <c r="D30" s="37" t="s">
        <v>588</v>
      </c>
      <c r="E30" s="37" t="s">
        <v>589</v>
      </c>
      <c r="F30" s="37" t="s">
        <v>538</v>
      </c>
      <c r="G30" s="39" t="s">
        <v>590</v>
      </c>
      <c r="H30" s="2"/>
    </row>
    <row r="31" ht="37.95" customHeight="1" spans="1:8">
      <c r="A31" s="2"/>
      <c r="B31" s="37" t="s">
        <v>587</v>
      </c>
      <c r="C31" s="37" t="s">
        <v>535</v>
      </c>
      <c r="D31" s="37" t="s">
        <v>588</v>
      </c>
      <c r="E31" s="37" t="s">
        <v>591</v>
      </c>
      <c r="F31" s="37" t="s">
        <v>538</v>
      </c>
      <c r="G31" s="39" t="s">
        <v>592</v>
      </c>
      <c r="H31" s="2"/>
    </row>
    <row r="32" ht="25" customHeight="1" spans="1:8">
      <c r="A32" s="2"/>
      <c r="B32" s="37" t="s">
        <v>593</v>
      </c>
      <c r="C32" s="37" t="s">
        <v>535</v>
      </c>
      <c r="D32" s="37" t="s">
        <v>556</v>
      </c>
      <c r="E32" s="37" t="s">
        <v>557</v>
      </c>
      <c r="F32" s="37" t="s">
        <v>538</v>
      </c>
      <c r="G32" s="39" t="s">
        <v>594</v>
      </c>
      <c r="H32" s="2"/>
    </row>
    <row r="33" ht="25" customHeight="1" spans="1:8">
      <c r="A33" s="2"/>
      <c r="B33" s="37" t="s">
        <v>595</v>
      </c>
      <c r="C33" s="37" t="s">
        <v>535</v>
      </c>
      <c r="D33" s="37" t="s">
        <v>556</v>
      </c>
      <c r="E33" s="37" t="s">
        <v>557</v>
      </c>
      <c r="F33" s="37" t="s">
        <v>538</v>
      </c>
      <c r="G33" s="39" t="s">
        <v>596</v>
      </c>
      <c r="H33" s="2"/>
    </row>
    <row r="34" ht="25" customHeight="1" spans="1:8">
      <c r="A34" s="2"/>
      <c r="B34" s="37" t="s">
        <v>595</v>
      </c>
      <c r="C34" s="37" t="s">
        <v>535</v>
      </c>
      <c r="D34" s="37" t="s">
        <v>597</v>
      </c>
      <c r="E34" s="37" t="s">
        <v>598</v>
      </c>
      <c r="F34" s="37" t="s">
        <v>538</v>
      </c>
      <c r="G34" s="39" t="s">
        <v>599</v>
      </c>
      <c r="H34" s="2"/>
    </row>
    <row r="35" ht="25" customHeight="1" spans="1:8">
      <c r="A35" s="2"/>
      <c r="B35" s="37" t="s">
        <v>600</v>
      </c>
      <c r="C35" s="37" t="s">
        <v>535</v>
      </c>
      <c r="D35" s="37" t="s">
        <v>556</v>
      </c>
      <c r="E35" s="37" t="s">
        <v>557</v>
      </c>
      <c r="F35" s="37" t="s">
        <v>538</v>
      </c>
      <c r="G35" s="39" t="s">
        <v>443</v>
      </c>
      <c r="H35" s="2"/>
    </row>
    <row r="36" ht="25" customHeight="1" spans="1:8">
      <c r="A36" s="2"/>
      <c r="B36" s="37" t="s">
        <v>601</v>
      </c>
      <c r="C36" s="37" t="s">
        <v>535</v>
      </c>
      <c r="D36" s="37" t="s">
        <v>597</v>
      </c>
      <c r="E36" s="37" t="s">
        <v>598</v>
      </c>
      <c r="F36" s="37" t="s">
        <v>538</v>
      </c>
      <c r="G36" s="39" t="s">
        <v>596</v>
      </c>
      <c r="H36" s="2"/>
    </row>
    <row r="37" ht="25" customHeight="1" spans="1:8">
      <c r="A37" s="2"/>
      <c r="B37" s="37" t="s">
        <v>602</v>
      </c>
      <c r="C37" s="37" t="s">
        <v>548</v>
      </c>
      <c r="D37" s="37" t="s">
        <v>571</v>
      </c>
      <c r="E37" s="37" t="s">
        <v>603</v>
      </c>
      <c r="F37" s="37" t="s">
        <v>538</v>
      </c>
      <c r="G37" s="39" t="s">
        <v>604</v>
      </c>
      <c r="H37" s="2"/>
    </row>
    <row r="38" ht="25" customHeight="1" spans="1:8">
      <c r="A38" s="2"/>
      <c r="B38" s="37" t="s">
        <v>605</v>
      </c>
      <c r="C38" s="37" t="s">
        <v>548</v>
      </c>
      <c r="D38" s="37" t="s">
        <v>571</v>
      </c>
      <c r="E38" s="37" t="s">
        <v>572</v>
      </c>
      <c r="F38" s="37" t="s">
        <v>538</v>
      </c>
      <c r="G38" s="39" t="s">
        <v>606</v>
      </c>
      <c r="H38" s="2"/>
    </row>
    <row r="39" ht="25" customHeight="1" spans="1:8">
      <c r="A39" s="2"/>
      <c r="B39" s="37" t="s">
        <v>607</v>
      </c>
      <c r="C39" s="37" t="s">
        <v>548</v>
      </c>
      <c r="D39" s="37" t="s">
        <v>571</v>
      </c>
      <c r="E39" s="37" t="s">
        <v>572</v>
      </c>
      <c r="F39" s="37" t="s">
        <v>538</v>
      </c>
      <c r="G39" s="39" t="s">
        <v>599</v>
      </c>
      <c r="H39" s="2"/>
    </row>
    <row r="40" ht="25" customHeight="1" spans="1:8">
      <c r="A40" s="2"/>
      <c r="B40" s="37" t="s">
        <v>608</v>
      </c>
      <c r="C40" s="37" t="s">
        <v>535</v>
      </c>
      <c r="D40" s="37" t="s">
        <v>609</v>
      </c>
      <c r="E40" s="37" t="s">
        <v>610</v>
      </c>
      <c r="F40" s="37" t="s">
        <v>538</v>
      </c>
      <c r="G40" s="39" t="s">
        <v>445</v>
      </c>
      <c r="H40" s="2"/>
    </row>
    <row r="41" ht="25" customHeight="1" spans="1:8">
      <c r="A41" s="2"/>
      <c r="B41" s="37" t="s">
        <v>608</v>
      </c>
      <c r="C41" s="37" t="s">
        <v>548</v>
      </c>
      <c r="D41" s="37" t="s">
        <v>571</v>
      </c>
      <c r="E41" s="37" t="s">
        <v>572</v>
      </c>
      <c r="F41" s="37" t="s">
        <v>538</v>
      </c>
      <c r="G41" s="39" t="s">
        <v>455</v>
      </c>
      <c r="H41" s="2"/>
    </row>
    <row r="42" ht="25" customHeight="1" spans="1:8">
      <c r="A42" s="2"/>
      <c r="B42" s="37" t="s">
        <v>608</v>
      </c>
      <c r="C42" s="37" t="s">
        <v>548</v>
      </c>
      <c r="D42" s="37" t="s">
        <v>611</v>
      </c>
      <c r="E42" s="37" t="s">
        <v>612</v>
      </c>
      <c r="F42" s="37" t="s">
        <v>538</v>
      </c>
      <c r="G42" s="39" t="s">
        <v>613</v>
      </c>
      <c r="H42" s="2"/>
    </row>
    <row r="43" ht="25" customHeight="1" spans="1:8">
      <c r="A43" s="2"/>
      <c r="B43" s="37" t="s">
        <v>608</v>
      </c>
      <c r="C43" s="37" t="s">
        <v>535</v>
      </c>
      <c r="D43" s="37" t="s">
        <v>536</v>
      </c>
      <c r="E43" s="37" t="s">
        <v>544</v>
      </c>
      <c r="F43" s="37" t="s">
        <v>538</v>
      </c>
      <c r="G43" s="39" t="s">
        <v>489</v>
      </c>
      <c r="H43" s="2"/>
    </row>
    <row r="44" ht="25" customHeight="1" spans="1:8">
      <c r="A44" s="2"/>
      <c r="B44" s="37" t="s">
        <v>608</v>
      </c>
      <c r="C44" s="37" t="s">
        <v>535</v>
      </c>
      <c r="D44" s="37" t="s">
        <v>614</v>
      </c>
      <c r="E44" s="37" t="s">
        <v>615</v>
      </c>
      <c r="F44" s="37" t="s">
        <v>538</v>
      </c>
      <c r="G44" s="39" t="s">
        <v>616</v>
      </c>
      <c r="H44" s="2"/>
    </row>
    <row r="45" ht="25" customHeight="1" spans="1:8">
      <c r="A45" s="2"/>
      <c r="B45" s="37" t="s">
        <v>617</v>
      </c>
      <c r="C45" s="37" t="s">
        <v>535</v>
      </c>
      <c r="D45" s="37" t="s">
        <v>618</v>
      </c>
      <c r="E45" s="37" t="s">
        <v>619</v>
      </c>
      <c r="F45" s="37" t="s">
        <v>538</v>
      </c>
      <c r="G45" s="39" t="s">
        <v>620</v>
      </c>
      <c r="H45" s="2"/>
    </row>
    <row r="46" ht="25" customHeight="1" spans="1:8">
      <c r="A46" s="2"/>
      <c r="B46" s="37" t="s">
        <v>621</v>
      </c>
      <c r="C46" s="37" t="s">
        <v>535</v>
      </c>
      <c r="D46" s="37" t="s">
        <v>536</v>
      </c>
      <c r="E46" s="37" t="s">
        <v>543</v>
      </c>
      <c r="F46" s="37" t="s">
        <v>538</v>
      </c>
      <c r="G46" s="39" t="s">
        <v>622</v>
      </c>
      <c r="H46" s="2"/>
    </row>
    <row r="47" ht="25" customHeight="1" spans="1:8">
      <c r="A47" s="2"/>
      <c r="B47" s="37" t="s">
        <v>623</v>
      </c>
      <c r="C47" s="37" t="s">
        <v>535</v>
      </c>
      <c r="D47" s="37" t="s">
        <v>536</v>
      </c>
      <c r="E47" s="37" t="s">
        <v>624</v>
      </c>
      <c r="F47" s="37" t="s">
        <v>538</v>
      </c>
      <c r="G47" s="39" t="s">
        <v>625</v>
      </c>
      <c r="H47" s="2"/>
    </row>
    <row r="48" ht="25" customHeight="1" spans="1:8">
      <c r="A48" s="2"/>
      <c r="B48" s="37" t="s">
        <v>623</v>
      </c>
      <c r="C48" s="37" t="s">
        <v>535</v>
      </c>
      <c r="D48" s="37" t="s">
        <v>536</v>
      </c>
      <c r="E48" s="37" t="s">
        <v>543</v>
      </c>
      <c r="F48" s="37" t="s">
        <v>538</v>
      </c>
      <c r="G48" s="39" t="s">
        <v>626</v>
      </c>
      <c r="H48" s="2"/>
    </row>
    <row r="49" ht="25" customHeight="1" spans="1:8">
      <c r="A49" s="2"/>
      <c r="B49" s="37" t="s">
        <v>627</v>
      </c>
      <c r="C49" s="37" t="s">
        <v>535</v>
      </c>
      <c r="D49" s="37" t="s">
        <v>556</v>
      </c>
      <c r="E49" s="37" t="s">
        <v>557</v>
      </c>
      <c r="F49" s="37" t="s">
        <v>538</v>
      </c>
      <c r="G49" s="39" t="s">
        <v>628</v>
      </c>
      <c r="H49" s="2"/>
    </row>
    <row r="50" ht="25" customHeight="1" spans="1:8">
      <c r="A50" s="2"/>
      <c r="B50" s="37" t="s">
        <v>627</v>
      </c>
      <c r="C50" s="37" t="s">
        <v>535</v>
      </c>
      <c r="D50" s="37" t="s">
        <v>536</v>
      </c>
      <c r="E50" s="37" t="s">
        <v>544</v>
      </c>
      <c r="F50" s="37" t="s">
        <v>538</v>
      </c>
      <c r="G50" s="39" t="s">
        <v>489</v>
      </c>
      <c r="H50" s="2"/>
    </row>
    <row r="51" ht="25" customHeight="1" spans="1:8">
      <c r="A51" s="2"/>
      <c r="B51" s="37" t="s">
        <v>627</v>
      </c>
      <c r="C51" s="37" t="s">
        <v>535</v>
      </c>
      <c r="D51" s="37" t="s">
        <v>536</v>
      </c>
      <c r="E51" s="37" t="s">
        <v>544</v>
      </c>
      <c r="F51" s="37" t="s">
        <v>538</v>
      </c>
      <c r="G51" s="39" t="s">
        <v>629</v>
      </c>
      <c r="H51" s="2"/>
    </row>
    <row r="52" ht="25" customHeight="1" spans="1:8">
      <c r="A52" s="2"/>
      <c r="B52" s="37" t="s">
        <v>627</v>
      </c>
      <c r="C52" s="37" t="s">
        <v>535</v>
      </c>
      <c r="D52" s="37" t="s">
        <v>536</v>
      </c>
      <c r="E52" s="37" t="s">
        <v>544</v>
      </c>
      <c r="F52" s="37" t="s">
        <v>538</v>
      </c>
      <c r="G52" s="39" t="s">
        <v>630</v>
      </c>
      <c r="H52" s="2"/>
    </row>
    <row r="53" ht="25" customHeight="1" spans="1:8">
      <c r="A53" s="2"/>
      <c r="B53" s="37" t="s">
        <v>627</v>
      </c>
      <c r="C53" s="37" t="s">
        <v>548</v>
      </c>
      <c r="D53" s="37" t="s">
        <v>631</v>
      </c>
      <c r="E53" s="37" t="s">
        <v>632</v>
      </c>
      <c r="F53" s="37" t="s">
        <v>538</v>
      </c>
      <c r="G53" s="39" t="s">
        <v>445</v>
      </c>
      <c r="H53" s="2"/>
    </row>
    <row r="54" ht="25" customHeight="1" spans="1:8">
      <c r="A54" s="2"/>
      <c r="B54" s="37" t="s">
        <v>627</v>
      </c>
      <c r="C54" s="37" t="s">
        <v>535</v>
      </c>
      <c r="D54" s="37" t="s">
        <v>556</v>
      </c>
      <c r="E54" s="37" t="s">
        <v>584</v>
      </c>
      <c r="F54" s="37" t="s">
        <v>538</v>
      </c>
      <c r="G54" s="39" t="s">
        <v>633</v>
      </c>
      <c r="H54" s="2"/>
    </row>
    <row r="55" ht="25" customHeight="1" spans="1:8">
      <c r="A55" s="2"/>
      <c r="B55" s="37" t="s">
        <v>627</v>
      </c>
      <c r="C55" s="37" t="s">
        <v>535</v>
      </c>
      <c r="D55" s="37" t="s">
        <v>634</v>
      </c>
      <c r="E55" s="37" t="s">
        <v>635</v>
      </c>
      <c r="F55" s="37" t="s">
        <v>538</v>
      </c>
      <c r="G55" s="39" t="s">
        <v>636</v>
      </c>
      <c r="H55" s="2"/>
    </row>
    <row r="56" ht="25" customHeight="1" spans="1:8">
      <c r="A56" s="2"/>
      <c r="B56" s="37" t="s">
        <v>627</v>
      </c>
      <c r="C56" s="37" t="s">
        <v>548</v>
      </c>
      <c r="D56" s="37" t="s">
        <v>637</v>
      </c>
      <c r="E56" s="37" t="s">
        <v>638</v>
      </c>
      <c r="F56" s="37" t="s">
        <v>538</v>
      </c>
      <c r="G56" s="39" t="s">
        <v>639</v>
      </c>
      <c r="H56" s="2"/>
    </row>
    <row r="57" ht="25" customHeight="1" spans="1:8">
      <c r="A57" s="2"/>
      <c r="B57" s="37" t="s">
        <v>627</v>
      </c>
      <c r="C57" s="37" t="s">
        <v>535</v>
      </c>
      <c r="D57" s="37" t="s">
        <v>560</v>
      </c>
      <c r="E57" s="37" t="s">
        <v>561</v>
      </c>
      <c r="F57" s="37" t="s">
        <v>538</v>
      </c>
      <c r="G57" s="39" t="s">
        <v>640</v>
      </c>
      <c r="H57" s="2"/>
    </row>
    <row r="58" ht="25" customHeight="1" spans="1:8">
      <c r="A58" s="2"/>
      <c r="B58" s="37" t="s">
        <v>627</v>
      </c>
      <c r="C58" s="37" t="s">
        <v>548</v>
      </c>
      <c r="D58" s="37" t="s">
        <v>549</v>
      </c>
      <c r="E58" s="37" t="s">
        <v>641</v>
      </c>
      <c r="F58" s="37" t="s">
        <v>538</v>
      </c>
      <c r="G58" s="39" t="s">
        <v>642</v>
      </c>
      <c r="H58" s="2"/>
    </row>
    <row r="59" ht="25" customHeight="1" spans="1:8">
      <c r="A59" s="2"/>
      <c r="B59" s="37" t="s">
        <v>627</v>
      </c>
      <c r="C59" s="37" t="s">
        <v>535</v>
      </c>
      <c r="D59" s="37" t="s">
        <v>560</v>
      </c>
      <c r="E59" s="37" t="s">
        <v>563</v>
      </c>
      <c r="F59" s="37" t="s">
        <v>538</v>
      </c>
      <c r="G59" s="39" t="s">
        <v>643</v>
      </c>
      <c r="H59" s="2"/>
    </row>
    <row r="60" ht="25" customHeight="1" spans="1:8">
      <c r="A60" s="2"/>
      <c r="B60" s="37" t="s">
        <v>627</v>
      </c>
      <c r="C60" s="37" t="s">
        <v>535</v>
      </c>
      <c r="D60" s="37" t="s">
        <v>609</v>
      </c>
      <c r="E60" s="37" t="s">
        <v>644</v>
      </c>
      <c r="F60" s="37" t="s">
        <v>538</v>
      </c>
      <c r="G60" s="39" t="s">
        <v>451</v>
      </c>
      <c r="H60" s="2"/>
    </row>
    <row r="61" ht="25" customHeight="1" spans="1:8">
      <c r="A61" s="2"/>
      <c r="B61" s="37" t="s">
        <v>627</v>
      </c>
      <c r="C61" s="37" t="s">
        <v>548</v>
      </c>
      <c r="D61" s="37" t="s">
        <v>571</v>
      </c>
      <c r="E61" s="37" t="s">
        <v>572</v>
      </c>
      <c r="F61" s="37" t="s">
        <v>538</v>
      </c>
      <c r="G61" s="39" t="s">
        <v>645</v>
      </c>
      <c r="H61" s="2"/>
    </row>
    <row r="62" ht="25" customHeight="1" spans="1:8">
      <c r="A62" s="2"/>
      <c r="B62" s="37" t="s">
        <v>627</v>
      </c>
      <c r="C62" s="37" t="s">
        <v>535</v>
      </c>
      <c r="D62" s="37" t="s">
        <v>634</v>
      </c>
      <c r="E62" s="37" t="s">
        <v>646</v>
      </c>
      <c r="F62" s="37" t="s">
        <v>538</v>
      </c>
      <c r="G62" s="39" t="s">
        <v>629</v>
      </c>
      <c r="H62" s="2"/>
    </row>
    <row r="63" ht="25" customHeight="1" spans="1:8">
      <c r="A63" s="2"/>
      <c r="B63" s="37" t="s">
        <v>627</v>
      </c>
      <c r="C63" s="37" t="s">
        <v>535</v>
      </c>
      <c r="D63" s="37" t="s">
        <v>609</v>
      </c>
      <c r="E63" s="37" t="s">
        <v>644</v>
      </c>
      <c r="F63" s="37" t="s">
        <v>538</v>
      </c>
      <c r="G63" s="39" t="s">
        <v>647</v>
      </c>
      <c r="H63" s="2"/>
    </row>
    <row r="64" ht="25" customHeight="1" spans="1:8">
      <c r="A64" s="2"/>
      <c r="B64" s="37" t="s">
        <v>627</v>
      </c>
      <c r="C64" s="37" t="s">
        <v>548</v>
      </c>
      <c r="D64" s="37" t="s">
        <v>631</v>
      </c>
      <c r="E64" s="37" t="s">
        <v>648</v>
      </c>
      <c r="F64" s="37" t="s">
        <v>538</v>
      </c>
      <c r="G64" s="39" t="s">
        <v>443</v>
      </c>
      <c r="H64" s="2"/>
    </row>
    <row r="65" ht="25" customHeight="1" spans="1:8">
      <c r="A65" s="2"/>
      <c r="B65" s="37" t="s">
        <v>627</v>
      </c>
      <c r="C65" s="37" t="s">
        <v>535</v>
      </c>
      <c r="D65" s="37" t="s">
        <v>614</v>
      </c>
      <c r="E65" s="37" t="s">
        <v>615</v>
      </c>
      <c r="F65" s="37" t="s">
        <v>538</v>
      </c>
      <c r="G65" s="39" t="s">
        <v>649</v>
      </c>
      <c r="H65" s="2"/>
    </row>
    <row r="66" ht="25" customHeight="1" spans="1:8">
      <c r="A66" s="2"/>
      <c r="B66" s="37" t="s">
        <v>650</v>
      </c>
      <c r="C66" s="37" t="s">
        <v>535</v>
      </c>
      <c r="D66" s="37" t="s">
        <v>556</v>
      </c>
      <c r="E66" s="37" t="s">
        <v>557</v>
      </c>
      <c r="F66" s="37" t="s">
        <v>538</v>
      </c>
      <c r="G66" s="39" t="s">
        <v>489</v>
      </c>
      <c r="H66" s="2"/>
    </row>
    <row r="67" ht="25" customHeight="1" spans="1:8">
      <c r="A67" s="2"/>
      <c r="B67" s="37" t="s">
        <v>650</v>
      </c>
      <c r="C67" s="37" t="s">
        <v>535</v>
      </c>
      <c r="D67" s="37" t="s">
        <v>536</v>
      </c>
      <c r="E67" s="37" t="s">
        <v>544</v>
      </c>
      <c r="F67" s="37" t="s">
        <v>538</v>
      </c>
      <c r="G67" s="39" t="s">
        <v>489</v>
      </c>
      <c r="H67" s="2"/>
    </row>
    <row r="68" ht="25" customHeight="1" spans="1:8">
      <c r="A68" s="2"/>
      <c r="B68" s="37" t="s">
        <v>650</v>
      </c>
      <c r="C68" s="37" t="s">
        <v>535</v>
      </c>
      <c r="D68" s="37" t="s">
        <v>609</v>
      </c>
      <c r="E68" s="37" t="s">
        <v>644</v>
      </c>
      <c r="F68" s="37" t="s">
        <v>538</v>
      </c>
      <c r="G68" s="39" t="s">
        <v>651</v>
      </c>
      <c r="H68" s="2"/>
    </row>
    <row r="69" ht="25" customHeight="1" spans="1:8">
      <c r="A69" s="2"/>
      <c r="B69" s="37" t="s">
        <v>650</v>
      </c>
      <c r="C69" s="37" t="s">
        <v>548</v>
      </c>
      <c r="D69" s="37" t="s">
        <v>549</v>
      </c>
      <c r="E69" s="37" t="s">
        <v>554</v>
      </c>
      <c r="F69" s="37" t="s">
        <v>538</v>
      </c>
      <c r="G69" s="39" t="s">
        <v>652</v>
      </c>
      <c r="H69" s="2"/>
    </row>
    <row r="70" ht="25" customHeight="1" spans="1:8">
      <c r="A70" s="2"/>
      <c r="B70" s="37" t="s">
        <v>650</v>
      </c>
      <c r="C70" s="37" t="s">
        <v>535</v>
      </c>
      <c r="D70" s="37" t="s">
        <v>560</v>
      </c>
      <c r="E70" s="37" t="s">
        <v>563</v>
      </c>
      <c r="F70" s="37" t="s">
        <v>538</v>
      </c>
      <c r="G70" s="39" t="s">
        <v>445</v>
      </c>
      <c r="H70" s="2"/>
    </row>
    <row r="71" ht="25" customHeight="1" spans="1:8">
      <c r="A71" s="2"/>
      <c r="B71" s="37" t="s">
        <v>650</v>
      </c>
      <c r="C71" s="37" t="s">
        <v>548</v>
      </c>
      <c r="D71" s="37" t="s">
        <v>549</v>
      </c>
      <c r="E71" s="37" t="s">
        <v>641</v>
      </c>
      <c r="F71" s="37" t="s">
        <v>538</v>
      </c>
      <c r="G71" s="39" t="s">
        <v>653</v>
      </c>
      <c r="H71" s="2"/>
    </row>
    <row r="72" ht="25" customHeight="1" spans="1:8">
      <c r="A72" s="2"/>
      <c r="B72" s="37" t="s">
        <v>650</v>
      </c>
      <c r="C72" s="37" t="s">
        <v>548</v>
      </c>
      <c r="D72" s="37" t="s">
        <v>571</v>
      </c>
      <c r="E72" s="37" t="s">
        <v>572</v>
      </c>
      <c r="F72" s="37" t="s">
        <v>538</v>
      </c>
      <c r="G72" s="39" t="s">
        <v>654</v>
      </c>
      <c r="H72" s="2"/>
    </row>
    <row r="73" ht="25" customHeight="1" spans="1:8">
      <c r="A73" s="2"/>
      <c r="B73" s="37" t="s">
        <v>650</v>
      </c>
      <c r="C73" s="37" t="s">
        <v>548</v>
      </c>
      <c r="D73" s="37" t="s">
        <v>611</v>
      </c>
      <c r="E73" s="37" t="s">
        <v>612</v>
      </c>
      <c r="F73" s="37" t="s">
        <v>538</v>
      </c>
      <c r="G73" s="39" t="s">
        <v>655</v>
      </c>
      <c r="H73" s="2"/>
    </row>
    <row r="74" ht="25" customHeight="1" spans="1:8">
      <c r="A74" s="2"/>
      <c r="B74" s="37" t="s">
        <v>650</v>
      </c>
      <c r="C74" s="37" t="s">
        <v>535</v>
      </c>
      <c r="D74" s="37" t="s">
        <v>618</v>
      </c>
      <c r="E74" s="37" t="s">
        <v>656</v>
      </c>
      <c r="F74" s="37" t="s">
        <v>538</v>
      </c>
      <c r="G74" s="39" t="s">
        <v>633</v>
      </c>
      <c r="H74" s="2"/>
    </row>
    <row r="75" ht="25" customHeight="1" spans="1:8">
      <c r="A75" s="2"/>
      <c r="B75" s="37" t="s">
        <v>650</v>
      </c>
      <c r="C75" s="37" t="s">
        <v>535</v>
      </c>
      <c r="D75" s="37" t="s">
        <v>536</v>
      </c>
      <c r="E75" s="37" t="s">
        <v>544</v>
      </c>
      <c r="F75" s="37" t="s">
        <v>538</v>
      </c>
      <c r="G75" s="39" t="s">
        <v>451</v>
      </c>
      <c r="H75" s="2"/>
    </row>
    <row r="76" ht="25" customHeight="1" spans="1:8">
      <c r="A76" s="2"/>
      <c r="B76" s="37" t="s">
        <v>650</v>
      </c>
      <c r="C76" s="37" t="s">
        <v>535</v>
      </c>
      <c r="D76" s="37" t="s">
        <v>560</v>
      </c>
      <c r="E76" s="37" t="s">
        <v>563</v>
      </c>
      <c r="F76" s="37" t="s">
        <v>538</v>
      </c>
      <c r="G76" s="39" t="s">
        <v>489</v>
      </c>
      <c r="H76" s="2"/>
    </row>
    <row r="77" ht="25" customHeight="1" spans="1:8">
      <c r="A77" s="2"/>
      <c r="B77" s="37" t="s">
        <v>650</v>
      </c>
      <c r="C77" s="37" t="s">
        <v>535</v>
      </c>
      <c r="D77" s="37" t="s">
        <v>536</v>
      </c>
      <c r="E77" s="37" t="s">
        <v>544</v>
      </c>
      <c r="F77" s="37" t="s">
        <v>538</v>
      </c>
      <c r="G77" s="39" t="s">
        <v>451</v>
      </c>
      <c r="H77" s="2"/>
    </row>
    <row r="78" ht="25" customHeight="1" spans="1:8">
      <c r="A78" s="2"/>
      <c r="B78" s="37" t="s">
        <v>650</v>
      </c>
      <c r="C78" s="37" t="s">
        <v>548</v>
      </c>
      <c r="D78" s="37" t="s">
        <v>571</v>
      </c>
      <c r="E78" s="37" t="s">
        <v>572</v>
      </c>
      <c r="F78" s="37" t="s">
        <v>538</v>
      </c>
      <c r="G78" s="39" t="s">
        <v>657</v>
      </c>
      <c r="H78" s="2"/>
    </row>
    <row r="79" ht="25" customHeight="1" spans="1:8">
      <c r="A79" s="2"/>
      <c r="B79" s="37" t="s">
        <v>650</v>
      </c>
      <c r="C79" s="37" t="s">
        <v>548</v>
      </c>
      <c r="D79" s="37" t="s">
        <v>549</v>
      </c>
      <c r="E79" s="37" t="s">
        <v>568</v>
      </c>
      <c r="F79" s="37" t="s">
        <v>538</v>
      </c>
      <c r="G79" s="39" t="s">
        <v>654</v>
      </c>
      <c r="H79" s="2"/>
    </row>
    <row r="80" ht="25" customHeight="1" spans="1:8">
      <c r="A80" s="2"/>
      <c r="B80" s="37" t="s">
        <v>650</v>
      </c>
      <c r="C80" s="37" t="s">
        <v>535</v>
      </c>
      <c r="D80" s="37" t="s">
        <v>536</v>
      </c>
      <c r="E80" s="37" t="s">
        <v>544</v>
      </c>
      <c r="F80" s="37" t="s">
        <v>538</v>
      </c>
      <c r="G80" s="39" t="s">
        <v>658</v>
      </c>
      <c r="H80" s="2"/>
    </row>
    <row r="81" ht="25" customHeight="1" spans="1:8">
      <c r="A81" s="2"/>
      <c r="B81" s="37" t="s">
        <v>650</v>
      </c>
      <c r="C81" s="37" t="s">
        <v>535</v>
      </c>
      <c r="D81" s="37" t="s">
        <v>536</v>
      </c>
      <c r="E81" s="37" t="s">
        <v>544</v>
      </c>
      <c r="F81" s="37" t="s">
        <v>538</v>
      </c>
      <c r="G81" s="39" t="s">
        <v>659</v>
      </c>
      <c r="H81" s="2"/>
    </row>
    <row r="82" ht="25" customHeight="1" spans="1:8">
      <c r="A82" s="2"/>
      <c r="B82" s="37" t="s">
        <v>660</v>
      </c>
      <c r="C82" s="37" t="s">
        <v>535</v>
      </c>
      <c r="D82" s="37" t="s">
        <v>536</v>
      </c>
      <c r="E82" s="37" t="s">
        <v>544</v>
      </c>
      <c r="F82" s="37" t="s">
        <v>538</v>
      </c>
      <c r="G82" s="39" t="s">
        <v>661</v>
      </c>
      <c r="H82" s="2"/>
    </row>
    <row r="83" ht="25" customHeight="1" spans="1:8">
      <c r="A83" s="2"/>
      <c r="B83" s="37" t="s">
        <v>660</v>
      </c>
      <c r="C83" s="37" t="s">
        <v>535</v>
      </c>
      <c r="D83" s="37" t="s">
        <v>536</v>
      </c>
      <c r="E83" s="37" t="s">
        <v>544</v>
      </c>
      <c r="F83" s="37" t="s">
        <v>538</v>
      </c>
      <c r="G83" s="39" t="s">
        <v>654</v>
      </c>
      <c r="H83" s="2"/>
    </row>
    <row r="84" ht="25" customHeight="1" spans="1:8">
      <c r="A84" s="2"/>
      <c r="B84" s="37" t="s">
        <v>660</v>
      </c>
      <c r="C84" s="37" t="s">
        <v>535</v>
      </c>
      <c r="D84" s="37" t="s">
        <v>556</v>
      </c>
      <c r="E84" s="37" t="s">
        <v>584</v>
      </c>
      <c r="F84" s="37" t="s">
        <v>538</v>
      </c>
      <c r="G84" s="39" t="s">
        <v>662</v>
      </c>
      <c r="H84" s="2"/>
    </row>
    <row r="85" ht="25" customHeight="1" spans="1:8">
      <c r="A85" s="2"/>
      <c r="B85" s="37" t="s">
        <v>660</v>
      </c>
      <c r="C85" s="37" t="s">
        <v>548</v>
      </c>
      <c r="D85" s="37" t="s">
        <v>571</v>
      </c>
      <c r="E85" s="37" t="s">
        <v>572</v>
      </c>
      <c r="F85" s="37" t="s">
        <v>538</v>
      </c>
      <c r="G85" s="39" t="s">
        <v>663</v>
      </c>
      <c r="H85" s="2"/>
    </row>
    <row r="86" ht="25" customHeight="1" spans="1:8">
      <c r="A86" s="2"/>
      <c r="B86" s="37" t="s">
        <v>660</v>
      </c>
      <c r="C86" s="37" t="s">
        <v>535</v>
      </c>
      <c r="D86" s="37" t="s">
        <v>560</v>
      </c>
      <c r="E86" s="37" t="s">
        <v>563</v>
      </c>
      <c r="F86" s="37" t="s">
        <v>538</v>
      </c>
      <c r="G86" s="39" t="s">
        <v>451</v>
      </c>
      <c r="H86" s="2"/>
    </row>
    <row r="87" ht="25" customHeight="1" spans="1:8">
      <c r="A87" s="2"/>
      <c r="B87" s="37" t="s">
        <v>660</v>
      </c>
      <c r="C87" s="37" t="s">
        <v>535</v>
      </c>
      <c r="D87" s="37" t="s">
        <v>609</v>
      </c>
      <c r="E87" s="37" t="s">
        <v>664</v>
      </c>
      <c r="F87" s="37" t="s">
        <v>538</v>
      </c>
      <c r="G87" s="39" t="s">
        <v>665</v>
      </c>
      <c r="H87" s="2"/>
    </row>
    <row r="88" ht="25" customHeight="1" spans="1:8">
      <c r="A88" s="2"/>
      <c r="B88" s="37" t="s">
        <v>660</v>
      </c>
      <c r="C88" s="37" t="s">
        <v>535</v>
      </c>
      <c r="D88" s="37" t="s">
        <v>609</v>
      </c>
      <c r="E88" s="37" t="s">
        <v>610</v>
      </c>
      <c r="F88" s="37" t="s">
        <v>538</v>
      </c>
      <c r="G88" s="39" t="s">
        <v>666</v>
      </c>
      <c r="H88" s="2"/>
    </row>
    <row r="89" ht="25" customHeight="1" spans="1:8">
      <c r="A89" s="2"/>
      <c r="B89" s="37" t="s">
        <v>660</v>
      </c>
      <c r="C89" s="37" t="s">
        <v>535</v>
      </c>
      <c r="D89" s="37" t="s">
        <v>560</v>
      </c>
      <c r="E89" s="37" t="s">
        <v>563</v>
      </c>
      <c r="F89" s="37" t="s">
        <v>538</v>
      </c>
      <c r="G89" s="39" t="s">
        <v>451</v>
      </c>
      <c r="H89" s="2"/>
    </row>
    <row r="90" ht="25" customHeight="1" spans="1:8">
      <c r="A90" s="2"/>
      <c r="B90" s="37" t="s">
        <v>660</v>
      </c>
      <c r="C90" s="37" t="s">
        <v>535</v>
      </c>
      <c r="D90" s="37" t="s">
        <v>614</v>
      </c>
      <c r="E90" s="37" t="s">
        <v>615</v>
      </c>
      <c r="F90" s="37" t="s">
        <v>538</v>
      </c>
      <c r="G90" s="39" t="s">
        <v>667</v>
      </c>
      <c r="H90" s="2"/>
    </row>
    <row r="91" ht="25" customHeight="1" spans="1:8">
      <c r="A91" s="2"/>
      <c r="B91" s="37" t="s">
        <v>660</v>
      </c>
      <c r="C91" s="37" t="s">
        <v>548</v>
      </c>
      <c r="D91" s="37" t="s">
        <v>549</v>
      </c>
      <c r="E91" s="37" t="s">
        <v>568</v>
      </c>
      <c r="F91" s="37" t="s">
        <v>538</v>
      </c>
      <c r="G91" s="39" t="s">
        <v>668</v>
      </c>
      <c r="H91" s="2"/>
    </row>
    <row r="92" ht="25" customHeight="1" spans="1:8">
      <c r="A92" s="2"/>
      <c r="B92" s="37" t="s">
        <v>660</v>
      </c>
      <c r="C92" s="37" t="s">
        <v>548</v>
      </c>
      <c r="D92" s="37" t="s">
        <v>549</v>
      </c>
      <c r="E92" s="37" t="s">
        <v>568</v>
      </c>
      <c r="F92" s="37" t="s">
        <v>538</v>
      </c>
      <c r="G92" s="39" t="s">
        <v>633</v>
      </c>
      <c r="H92" s="2"/>
    </row>
    <row r="93" ht="25" customHeight="1" spans="1:8">
      <c r="A93" s="2"/>
      <c r="B93" s="37" t="s">
        <v>660</v>
      </c>
      <c r="C93" s="37" t="s">
        <v>535</v>
      </c>
      <c r="D93" s="37" t="s">
        <v>536</v>
      </c>
      <c r="E93" s="37" t="s">
        <v>544</v>
      </c>
      <c r="F93" s="37" t="s">
        <v>538</v>
      </c>
      <c r="G93" s="39" t="s">
        <v>84</v>
      </c>
      <c r="H93" s="2"/>
    </row>
    <row r="94" ht="25" customHeight="1" spans="1:8">
      <c r="A94" s="2"/>
      <c r="B94" s="37" t="s">
        <v>660</v>
      </c>
      <c r="C94" s="37" t="s">
        <v>535</v>
      </c>
      <c r="D94" s="37" t="s">
        <v>614</v>
      </c>
      <c r="E94" s="37" t="s">
        <v>615</v>
      </c>
      <c r="F94" s="37" t="s">
        <v>538</v>
      </c>
      <c r="G94" s="39" t="s">
        <v>489</v>
      </c>
      <c r="H94" s="2"/>
    </row>
    <row r="95" ht="25" customHeight="1" spans="1:8">
      <c r="A95" s="2"/>
      <c r="B95" s="37" t="s">
        <v>660</v>
      </c>
      <c r="C95" s="37" t="s">
        <v>535</v>
      </c>
      <c r="D95" s="37" t="s">
        <v>609</v>
      </c>
      <c r="E95" s="37" t="s">
        <v>664</v>
      </c>
      <c r="F95" s="37" t="s">
        <v>538</v>
      </c>
      <c r="G95" s="39" t="s">
        <v>639</v>
      </c>
      <c r="H95" s="2"/>
    </row>
    <row r="96" ht="25" customHeight="1" spans="1:8">
      <c r="A96" s="2"/>
      <c r="B96" s="37" t="s">
        <v>660</v>
      </c>
      <c r="C96" s="37" t="s">
        <v>535</v>
      </c>
      <c r="D96" s="37" t="s">
        <v>536</v>
      </c>
      <c r="E96" s="37" t="s">
        <v>543</v>
      </c>
      <c r="F96" s="37" t="s">
        <v>538</v>
      </c>
      <c r="G96" s="39" t="s">
        <v>669</v>
      </c>
      <c r="H96" s="2"/>
    </row>
    <row r="97" ht="25" customHeight="1" spans="1:8">
      <c r="A97" s="2"/>
      <c r="B97" s="37" t="s">
        <v>660</v>
      </c>
      <c r="C97" s="37" t="s">
        <v>535</v>
      </c>
      <c r="D97" s="37" t="s">
        <v>536</v>
      </c>
      <c r="E97" s="37" t="s">
        <v>544</v>
      </c>
      <c r="F97" s="37" t="s">
        <v>538</v>
      </c>
      <c r="G97" s="39" t="s">
        <v>670</v>
      </c>
      <c r="H97" s="2"/>
    </row>
    <row r="98" ht="25" customHeight="1" spans="1:8">
      <c r="A98" s="2"/>
      <c r="B98" s="37" t="s">
        <v>671</v>
      </c>
      <c r="C98" s="37" t="s">
        <v>548</v>
      </c>
      <c r="D98" s="37" t="s">
        <v>571</v>
      </c>
      <c r="E98" s="37" t="s">
        <v>672</v>
      </c>
      <c r="F98" s="37" t="s">
        <v>538</v>
      </c>
      <c r="G98" s="39" t="s">
        <v>673</v>
      </c>
      <c r="H98" s="2"/>
    </row>
    <row r="99" ht="25" customHeight="1" spans="1:8">
      <c r="A99" s="2"/>
      <c r="B99" s="37" t="s">
        <v>674</v>
      </c>
      <c r="C99" s="37" t="s">
        <v>535</v>
      </c>
      <c r="D99" s="37" t="s">
        <v>556</v>
      </c>
      <c r="E99" s="37" t="s">
        <v>557</v>
      </c>
      <c r="F99" s="37" t="s">
        <v>538</v>
      </c>
      <c r="G99" s="39" t="s">
        <v>675</v>
      </c>
      <c r="H99" s="2"/>
    </row>
    <row r="100" ht="25" customHeight="1" spans="1:8">
      <c r="A100" s="2"/>
      <c r="B100" s="37" t="s">
        <v>674</v>
      </c>
      <c r="C100" s="37" t="s">
        <v>535</v>
      </c>
      <c r="D100" s="37" t="s">
        <v>556</v>
      </c>
      <c r="E100" s="37" t="s">
        <v>557</v>
      </c>
      <c r="F100" s="37" t="s">
        <v>538</v>
      </c>
      <c r="G100" s="39" t="s">
        <v>676</v>
      </c>
      <c r="H100" s="2"/>
    </row>
    <row r="101" ht="25" customHeight="1" spans="1:8">
      <c r="A101" s="2"/>
      <c r="B101" s="37" t="s">
        <v>677</v>
      </c>
      <c r="C101" s="37" t="s">
        <v>535</v>
      </c>
      <c r="D101" s="37" t="s">
        <v>588</v>
      </c>
      <c r="E101" s="37" t="s">
        <v>589</v>
      </c>
      <c r="F101" s="37" t="s">
        <v>538</v>
      </c>
      <c r="G101" s="39" t="s">
        <v>678</v>
      </c>
      <c r="H101" s="2"/>
    </row>
    <row r="102" ht="25" customHeight="1" spans="1:8">
      <c r="A102" s="2"/>
      <c r="B102" s="37" t="s">
        <v>677</v>
      </c>
      <c r="C102" s="37" t="s">
        <v>535</v>
      </c>
      <c r="D102" s="37" t="s">
        <v>588</v>
      </c>
      <c r="E102" s="37" t="s">
        <v>679</v>
      </c>
      <c r="F102" s="37" t="s">
        <v>538</v>
      </c>
      <c r="G102" s="39" t="s">
        <v>680</v>
      </c>
      <c r="H102" s="2"/>
    </row>
    <row r="103" ht="25" customHeight="1" spans="1:8">
      <c r="A103" s="2"/>
      <c r="B103" s="37" t="s">
        <v>677</v>
      </c>
      <c r="C103" s="37" t="s">
        <v>548</v>
      </c>
      <c r="D103" s="37" t="s">
        <v>571</v>
      </c>
      <c r="E103" s="37" t="s">
        <v>681</v>
      </c>
      <c r="F103" s="37" t="s">
        <v>538</v>
      </c>
      <c r="G103" s="39" t="s">
        <v>682</v>
      </c>
      <c r="H103" s="2"/>
    </row>
    <row r="104" ht="25" customHeight="1" spans="1:8">
      <c r="A104" s="2"/>
      <c r="B104" s="37" t="s">
        <v>683</v>
      </c>
      <c r="C104" s="37" t="s">
        <v>535</v>
      </c>
      <c r="D104" s="37" t="s">
        <v>588</v>
      </c>
      <c r="E104" s="37" t="s">
        <v>679</v>
      </c>
      <c r="F104" s="37" t="s">
        <v>538</v>
      </c>
      <c r="G104" s="39" t="s">
        <v>684</v>
      </c>
      <c r="H104" s="2"/>
    </row>
    <row r="105" ht="25" customHeight="1" spans="1:8">
      <c r="A105" s="2"/>
      <c r="B105" s="37" t="s">
        <v>683</v>
      </c>
      <c r="C105" s="37" t="s">
        <v>535</v>
      </c>
      <c r="D105" s="37" t="s">
        <v>588</v>
      </c>
      <c r="E105" s="37" t="s">
        <v>589</v>
      </c>
      <c r="F105" s="37" t="s">
        <v>538</v>
      </c>
      <c r="G105" s="39" t="s">
        <v>685</v>
      </c>
      <c r="H105" s="2"/>
    </row>
    <row r="106" ht="25" customHeight="1" spans="1:8">
      <c r="A106" s="2"/>
      <c r="B106" s="37" t="s">
        <v>686</v>
      </c>
      <c r="C106" s="37" t="s">
        <v>535</v>
      </c>
      <c r="D106" s="37" t="s">
        <v>588</v>
      </c>
      <c r="E106" s="37" t="s">
        <v>589</v>
      </c>
      <c r="F106" s="37" t="s">
        <v>538</v>
      </c>
      <c r="G106" s="39" t="s">
        <v>687</v>
      </c>
      <c r="H106" s="2"/>
    </row>
    <row r="107" ht="25" customHeight="1" spans="1:8">
      <c r="A107" s="2"/>
      <c r="B107" s="37" t="s">
        <v>686</v>
      </c>
      <c r="C107" s="37" t="s">
        <v>535</v>
      </c>
      <c r="D107" s="37" t="s">
        <v>588</v>
      </c>
      <c r="E107" s="37" t="s">
        <v>679</v>
      </c>
      <c r="F107" s="37" t="s">
        <v>538</v>
      </c>
      <c r="G107" s="39" t="s">
        <v>688</v>
      </c>
      <c r="H107" s="2"/>
    </row>
    <row r="108" ht="9.75" customHeight="1" spans="1:8">
      <c r="A108" s="52"/>
      <c r="B108" s="41"/>
      <c r="C108" s="41"/>
      <c r="D108" s="41"/>
      <c r="E108" s="41"/>
      <c r="F108" s="41"/>
      <c r="G108" s="41"/>
      <c r="H108" s="42"/>
    </row>
  </sheetData>
  <mergeCells count="7">
    <mergeCell ref="B2:G2"/>
    <mergeCell ref="B3:C3"/>
    <mergeCell ref="C4:E4"/>
    <mergeCell ref="A7:A107"/>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24"/>
  <sheetViews>
    <sheetView workbookViewId="0">
      <pane ySplit="5" topLeftCell="A846" activePane="bottomLeft" state="frozen"/>
      <selection/>
      <selection pane="bottomLeft" activeCell="I361" sqref="B2:P923"/>
    </sheetView>
  </sheetViews>
  <sheetFormatPr defaultColWidth="10" defaultRowHeight="13.5"/>
  <cols>
    <col min="1" max="1" width="1.53097345132743" style="1" customWidth="1"/>
    <col min="2" max="3" width="15.3805309734513" style="1" customWidth="1"/>
    <col min="4" max="4" width="12.3097345132743" style="1" customWidth="1"/>
    <col min="5" max="5" width="10.4513274336283" style="1" customWidth="1"/>
    <col min="6" max="6" width="11.3982300884956" style="1" customWidth="1"/>
    <col min="7" max="9" width="12.3097345132743" style="1" customWidth="1"/>
    <col min="10" max="10" width="32.9734513274336" style="1" customWidth="1"/>
    <col min="11" max="13" width="12.3097345132743" style="1" customWidth="1"/>
    <col min="14" max="14" width="12.2566371681416" style="1" customWidth="1"/>
    <col min="15" max="15" width="14.0265486725664" style="1" customWidth="1"/>
    <col min="16" max="16" width="12.2566371681416" style="1" customWidth="1"/>
    <col min="17" max="17" width="1.53097345132743" style="1" customWidth="1"/>
    <col min="18" max="21" width="9.76991150442478" style="1" customWidth="1"/>
    <col min="22" max="16384" width="10" style="1"/>
  </cols>
  <sheetData>
    <row r="1" ht="16.25" customHeight="1" spans="1:17">
      <c r="A1" s="21"/>
      <c r="B1" s="22"/>
      <c r="C1" s="23"/>
      <c r="D1" s="23"/>
      <c r="E1" s="23"/>
      <c r="F1" s="23"/>
      <c r="G1" s="23"/>
      <c r="H1" s="23"/>
      <c r="I1" s="23"/>
      <c r="J1" s="22"/>
      <c r="K1" s="23"/>
      <c r="L1" s="23"/>
      <c r="M1" s="23"/>
      <c r="N1" s="23"/>
      <c r="O1" s="23"/>
      <c r="P1" s="23"/>
      <c r="Q1" s="24"/>
    </row>
    <row r="2" ht="22.8" customHeight="1" spans="1:17">
      <c r="A2" s="25"/>
      <c r="B2" s="7" t="s">
        <v>689</v>
      </c>
      <c r="C2" s="7"/>
      <c r="D2" s="7"/>
      <c r="E2" s="7"/>
      <c r="F2" s="7"/>
      <c r="G2" s="7"/>
      <c r="H2" s="7"/>
      <c r="I2" s="7"/>
      <c r="J2" s="7"/>
      <c r="K2" s="7"/>
      <c r="L2" s="7"/>
      <c r="M2" s="7"/>
      <c r="N2" s="7"/>
      <c r="O2" s="7"/>
      <c r="P2" s="7"/>
      <c r="Q2" s="26"/>
    </row>
    <row r="3" ht="19.55" customHeight="1" spans="1:17">
      <c r="A3" s="27"/>
      <c r="B3" s="28"/>
      <c r="C3" s="28"/>
      <c r="D3" s="28"/>
      <c r="E3" s="28"/>
      <c r="F3" s="28"/>
      <c r="G3" s="28"/>
      <c r="H3" s="28"/>
      <c r="I3" s="28"/>
      <c r="J3" s="29"/>
      <c r="K3" s="29"/>
      <c r="L3" s="29"/>
      <c r="M3" s="29"/>
      <c r="N3" s="29"/>
      <c r="O3" s="30" t="s">
        <v>1</v>
      </c>
      <c r="P3" s="30"/>
      <c r="Q3" s="31"/>
    </row>
    <row r="4" ht="23" customHeight="1" spans="1:17">
      <c r="A4" s="32"/>
      <c r="B4" s="33" t="s">
        <v>390</v>
      </c>
      <c r="C4" s="33" t="s">
        <v>219</v>
      </c>
      <c r="D4" s="33" t="s">
        <v>690</v>
      </c>
      <c r="E4" s="33" t="s">
        <v>691</v>
      </c>
      <c r="F4" s="33" t="s">
        <v>692</v>
      </c>
      <c r="G4" s="33" t="s">
        <v>693</v>
      </c>
      <c r="H4" s="33" t="s">
        <v>694</v>
      </c>
      <c r="I4" s="33"/>
      <c r="J4" s="33" t="s">
        <v>695</v>
      </c>
      <c r="K4" s="33" t="s">
        <v>696</v>
      </c>
      <c r="L4" s="33" t="s">
        <v>697</v>
      </c>
      <c r="M4" s="33" t="s">
        <v>698</v>
      </c>
      <c r="N4" s="33" t="s">
        <v>699</v>
      </c>
      <c r="O4" s="33" t="s">
        <v>700</v>
      </c>
      <c r="P4" s="33" t="s">
        <v>701</v>
      </c>
      <c r="Q4" s="34"/>
    </row>
    <row r="5" ht="23" customHeight="1" spans="1:17">
      <c r="A5" s="35"/>
      <c r="B5" s="33"/>
      <c r="C5" s="33"/>
      <c r="D5" s="33"/>
      <c r="E5" s="33"/>
      <c r="F5" s="33"/>
      <c r="G5" s="33"/>
      <c r="H5" s="33" t="s">
        <v>702</v>
      </c>
      <c r="I5" s="33" t="s">
        <v>703</v>
      </c>
      <c r="J5" s="33"/>
      <c r="K5" s="33"/>
      <c r="L5" s="33"/>
      <c r="M5" s="33"/>
      <c r="N5" s="33"/>
      <c r="O5" s="33"/>
      <c r="P5" s="33"/>
      <c r="Q5" s="36"/>
    </row>
    <row r="6" ht="16.55" customHeight="1" spans="1:17">
      <c r="A6" s="26"/>
      <c r="B6" s="37" t="s">
        <v>225</v>
      </c>
      <c r="C6" s="37" t="s">
        <v>545</v>
      </c>
      <c r="D6" s="37" t="s">
        <v>704</v>
      </c>
      <c r="E6" s="37" t="s">
        <v>705</v>
      </c>
      <c r="F6" s="37" t="s">
        <v>706</v>
      </c>
      <c r="G6" s="38">
        <v>5.15</v>
      </c>
      <c r="H6" s="39" t="s">
        <v>546</v>
      </c>
      <c r="I6" s="39"/>
      <c r="J6" s="37" t="s">
        <v>707</v>
      </c>
      <c r="K6" s="37" t="s">
        <v>708</v>
      </c>
      <c r="L6" s="37" t="s">
        <v>709</v>
      </c>
      <c r="M6" s="37" t="s">
        <v>710</v>
      </c>
      <c r="N6" s="37" t="s">
        <v>711</v>
      </c>
      <c r="O6" s="37" t="s">
        <v>712</v>
      </c>
      <c r="P6" s="37" t="s">
        <v>713</v>
      </c>
      <c r="Q6" s="2"/>
    </row>
    <row r="7" ht="16.55" customHeight="1" spans="1:17">
      <c r="A7" s="26"/>
      <c r="B7" s="37"/>
      <c r="C7" s="37"/>
      <c r="D7" s="37"/>
      <c r="E7" s="37"/>
      <c r="F7" s="37"/>
      <c r="G7" s="39"/>
      <c r="H7" s="39"/>
      <c r="I7" s="39"/>
      <c r="J7" s="37"/>
      <c r="K7" s="37" t="s">
        <v>708</v>
      </c>
      <c r="L7" s="37" t="s">
        <v>709</v>
      </c>
      <c r="M7" s="37" t="s">
        <v>714</v>
      </c>
      <c r="N7" s="37" t="s">
        <v>711</v>
      </c>
      <c r="O7" s="37" t="s">
        <v>715</v>
      </c>
      <c r="P7" s="37" t="s">
        <v>716</v>
      </c>
      <c r="Q7" s="2"/>
    </row>
    <row r="8" ht="16.55" customHeight="1" spans="1:17">
      <c r="A8" s="26"/>
      <c r="B8" s="37"/>
      <c r="C8" s="37"/>
      <c r="D8" s="37"/>
      <c r="E8" s="37"/>
      <c r="F8" s="37"/>
      <c r="G8" s="39"/>
      <c r="H8" s="39"/>
      <c r="I8" s="39"/>
      <c r="J8" s="37"/>
      <c r="K8" s="37" t="s">
        <v>717</v>
      </c>
      <c r="L8" s="37" t="s">
        <v>718</v>
      </c>
      <c r="M8" s="37" t="s">
        <v>719</v>
      </c>
      <c r="N8" s="37" t="s">
        <v>720</v>
      </c>
      <c r="O8" s="37" t="s">
        <v>721</v>
      </c>
      <c r="P8" s="37"/>
      <c r="Q8" s="2"/>
    </row>
    <row r="9" ht="16.55" customHeight="1" spans="1:17">
      <c r="A9" s="26"/>
      <c r="B9" s="37"/>
      <c r="C9" s="37"/>
      <c r="D9" s="37"/>
      <c r="E9" s="37"/>
      <c r="F9" s="37"/>
      <c r="G9" s="39"/>
      <c r="H9" s="39"/>
      <c r="I9" s="39"/>
      <c r="J9" s="37"/>
      <c r="K9" s="37" t="s">
        <v>717</v>
      </c>
      <c r="L9" s="37" t="s">
        <v>718</v>
      </c>
      <c r="M9" s="37" t="s">
        <v>722</v>
      </c>
      <c r="N9" s="37" t="s">
        <v>723</v>
      </c>
      <c r="O9" s="37" t="s">
        <v>712</v>
      </c>
      <c r="P9" s="37" t="s">
        <v>724</v>
      </c>
      <c r="Q9" s="2"/>
    </row>
    <row r="10" ht="16.55" customHeight="1" spans="1:17">
      <c r="A10" s="26"/>
      <c r="B10" s="37"/>
      <c r="C10" s="37"/>
      <c r="D10" s="37"/>
      <c r="E10" s="37"/>
      <c r="F10" s="37"/>
      <c r="G10" s="39"/>
      <c r="H10" s="39"/>
      <c r="I10" s="39"/>
      <c r="J10" s="37"/>
      <c r="K10" s="37" t="s">
        <v>717</v>
      </c>
      <c r="L10" s="37" t="s">
        <v>725</v>
      </c>
      <c r="M10" s="37" t="s">
        <v>726</v>
      </c>
      <c r="N10" s="37" t="s">
        <v>723</v>
      </c>
      <c r="O10" s="37" t="s">
        <v>727</v>
      </c>
      <c r="P10" s="37" t="s">
        <v>724</v>
      </c>
      <c r="Q10" s="2"/>
    </row>
    <row r="11" ht="16.55" customHeight="1" spans="1:17">
      <c r="A11" s="26"/>
      <c r="B11" s="37"/>
      <c r="C11" s="37"/>
      <c r="D11" s="37"/>
      <c r="E11" s="37"/>
      <c r="F11" s="37"/>
      <c r="G11" s="39"/>
      <c r="H11" s="39"/>
      <c r="I11" s="39"/>
      <c r="J11" s="37"/>
      <c r="K11" s="37" t="s">
        <v>717</v>
      </c>
      <c r="L11" s="37" t="s">
        <v>725</v>
      </c>
      <c r="M11" s="37" t="s">
        <v>728</v>
      </c>
      <c r="N11" s="37" t="s">
        <v>723</v>
      </c>
      <c r="O11" s="37" t="s">
        <v>712</v>
      </c>
      <c r="P11" s="37" t="s">
        <v>729</v>
      </c>
      <c r="Q11" s="2"/>
    </row>
    <row r="12" ht="16.55" customHeight="1" spans="1:17">
      <c r="A12" s="26"/>
      <c r="B12" s="37"/>
      <c r="C12" s="37"/>
      <c r="D12" s="37"/>
      <c r="E12" s="37"/>
      <c r="F12" s="37"/>
      <c r="G12" s="39"/>
      <c r="H12" s="39"/>
      <c r="I12" s="39"/>
      <c r="J12" s="37"/>
      <c r="K12" s="37" t="s">
        <v>717</v>
      </c>
      <c r="L12" s="37" t="s">
        <v>725</v>
      </c>
      <c r="M12" s="37" t="s">
        <v>730</v>
      </c>
      <c r="N12" s="37" t="s">
        <v>723</v>
      </c>
      <c r="O12" s="37" t="s">
        <v>712</v>
      </c>
      <c r="P12" s="37" t="s">
        <v>731</v>
      </c>
      <c r="Q12" s="2"/>
    </row>
    <row r="13" ht="16.55" customHeight="1" spans="1:17">
      <c r="A13" s="26"/>
      <c r="B13" s="37"/>
      <c r="C13" s="37"/>
      <c r="D13" s="37"/>
      <c r="E13" s="37"/>
      <c r="F13" s="37"/>
      <c r="G13" s="39"/>
      <c r="H13" s="39"/>
      <c r="I13" s="39"/>
      <c r="J13" s="37"/>
      <c r="K13" s="37" t="s">
        <v>717</v>
      </c>
      <c r="L13" s="37" t="s">
        <v>725</v>
      </c>
      <c r="M13" s="37" t="s">
        <v>732</v>
      </c>
      <c r="N13" s="37" t="s">
        <v>723</v>
      </c>
      <c r="O13" s="37" t="s">
        <v>712</v>
      </c>
      <c r="P13" s="37" t="s">
        <v>733</v>
      </c>
      <c r="Q13" s="2"/>
    </row>
    <row r="14" ht="16.55" customHeight="1" spans="1:17">
      <c r="A14" s="26"/>
      <c r="B14" s="37"/>
      <c r="C14" s="37"/>
      <c r="D14" s="37"/>
      <c r="E14" s="37"/>
      <c r="F14" s="37"/>
      <c r="G14" s="39"/>
      <c r="H14" s="39"/>
      <c r="I14" s="39"/>
      <c r="J14" s="37"/>
      <c r="K14" s="37" t="s">
        <v>717</v>
      </c>
      <c r="L14" s="37" t="s">
        <v>725</v>
      </c>
      <c r="M14" s="37" t="s">
        <v>734</v>
      </c>
      <c r="N14" s="37" t="s">
        <v>723</v>
      </c>
      <c r="O14" s="37" t="s">
        <v>712</v>
      </c>
      <c r="P14" s="37" t="s">
        <v>724</v>
      </c>
      <c r="Q14" s="2"/>
    </row>
    <row r="15" ht="25" customHeight="1" spans="1:17">
      <c r="A15" s="26"/>
      <c r="B15" s="37"/>
      <c r="C15" s="37"/>
      <c r="D15" s="37"/>
      <c r="E15" s="37"/>
      <c r="F15" s="37"/>
      <c r="G15" s="39"/>
      <c r="H15" s="39"/>
      <c r="I15" s="39"/>
      <c r="J15" s="37"/>
      <c r="K15" s="37" t="s">
        <v>717</v>
      </c>
      <c r="L15" s="37" t="s">
        <v>735</v>
      </c>
      <c r="M15" s="37" t="s">
        <v>736</v>
      </c>
      <c r="N15" s="37" t="s">
        <v>720</v>
      </c>
      <c r="O15" s="37" t="s">
        <v>737</v>
      </c>
      <c r="P15" s="37"/>
      <c r="Q15" s="2"/>
    </row>
    <row r="16" ht="16.55" customHeight="1" spans="1:17">
      <c r="A16" s="26"/>
      <c r="B16" s="37"/>
      <c r="C16" s="37"/>
      <c r="D16" s="37"/>
      <c r="E16" s="37"/>
      <c r="F16" s="37"/>
      <c r="G16" s="39"/>
      <c r="H16" s="39"/>
      <c r="I16" s="39"/>
      <c r="J16" s="37"/>
      <c r="K16" s="37" t="s">
        <v>717</v>
      </c>
      <c r="L16" s="37" t="s">
        <v>735</v>
      </c>
      <c r="M16" s="37" t="s">
        <v>738</v>
      </c>
      <c r="N16" s="37" t="s">
        <v>723</v>
      </c>
      <c r="O16" s="37" t="s">
        <v>712</v>
      </c>
      <c r="P16" s="37" t="s">
        <v>724</v>
      </c>
      <c r="Q16" s="2"/>
    </row>
    <row r="17" ht="25" customHeight="1" spans="1:17">
      <c r="A17" s="26"/>
      <c r="B17" s="37"/>
      <c r="C17" s="37"/>
      <c r="D17" s="37"/>
      <c r="E17" s="37"/>
      <c r="F17" s="37"/>
      <c r="G17" s="39"/>
      <c r="H17" s="39"/>
      <c r="I17" s="39"/>
      <c r="J17" s="37"/>
      <c r="K17" s="37" t="s">
        <v>739</v>
      </c>
      <c r="L17" s="37" t="s">
        <v>740</v>
      </c>
      <c r="M17" s="37" t="s">
        <v>741</v>
      </c>
      <c r="N17" s="37" t="s">
        <v>723</v>
      </c>
      <c r="O17" s="37" t="s">
        <v>727</v>
      </c>
      <c r="P17" s="37" t="s">
        <v>724</v>
      </c>
      <c r="Q17" s="2"/>
    </row>
    <row r="18" ht="25" customHeight="1" spans="1:17">
      <c r="A18" s="26"/>
      <c r="B18" s="37"/>
      <c r="C18" s="37"/>
      <c r="D18" s="37"/>
      <c r="E18" s="37"/>
      <c r="F18" s="37"/>
      <c r="G18" s="39"/>
      <c r="H18" s="39"/>
      <c r="I18" s="39"/>
      <c r="J18" s="37"/>
      <c r="K18" s="37" t="s">
        <v>742</v>
      </c>
      <c r="L18" s="37" t="s">
        <v>743</v>
      </c>
      <c r="M18" s="37" t="s">
        <v>744</v>
      </c>
      <c r="N18" s="37" t="s">
        <v>720</v>
      </c>
      <c r="O18" s="37" t="s">
        <v>745</v>
      </c>
      <c r="P18" s="37"/>
      <c r="Q18" s="2"/>
    </row>
    <row r="19" ht="25" customHeight="1" spans="1:17">
      <c r="A19" s="26"/>
      <c r="B19" s="37"/>
      <c r="C19" s="37" t="s">
        <v>547</v>
      </c>
      <c r="D19" s="37" t="s">
        <v>704</v>
      </c>
      <c r="E19" s="37" t="s">
        <v>746</v>
      </c>
      <c r="F19" s="37" t="s">
        <v>747</v>
      </c>
      <c r="G19" s="38">
        <v>132.227</v>
      </c>
      <c r="H19" s="39" t="s">
        <v>748</v>
      </c>
      <c r="I19" s="39" t="s">
        <v>749</v>
      </c>
      <c r="J19" s="37" t="s">
        <v>750</v>
      </c>
      <c r="K19" s="37" t="s">
        <v>717</v>
      </c>
      <c r="L19" s="37" t="s">
        <v>725</v>
      </c>
      <c r="M19" s="37" t="s">
        <v>751</v>
      </c>
      <c r="N19" s="37" t="s">
        <v>711</v>
      </c>
      <c r="O19" s="37" t="s">
        <v>752</v>
      </c>
      <c r="P19" s="37" t="s">
        <v>753</v>
      </c>
      <c r="Q19" s="2"/>
    </row>
    <row r="20" ht="25" customHeight="1" spans="1:17">
      <c r="A20" s="26"/>
      <c r="B20" s="37"/>
      <c r="C20" s="37"/>
      <c r="D20" s="37"/>
      <c r="E20" s="37"/>
      <c r="F20" s="37"/>
      <c r="G20" s="39"/>
      <c r="H20" s="39"/>
      <c r="I20" s="39"/>
      <c r="J20" s="37"/>
      <c r="K20" s="37" t="s">
        <v>717</v>
      </c>
      <c r="L20" s="37" t="s">
        <v>718</v>
      </c>
      <c r="M20" s="37" t="s">
        <v>754</v>
      </c>
      <c r="N20" s="37" t="s">
        <v>720</v>
      </c>
      <c r="O20" s="37" t="s">
        <v>755</v>
      </c>
      <c r="P20" s="37"/>
      <c r="Q20" s="2"/>
    </row>
    <row r="21" ht="25" customHeight="1" spans="1:17">
      <c r="A21" s="26"/>
      <c r="B21" s="37"/>
      <c r="C21" s="37"/>
      <c r="D21" s="37"/>
      <c r="E21" s="37"/>
      <c r="F21" s="37"/>
      <c r="G21" s="39"/>
      <c r="H21" s="39"/>
      <c r="I21" s="39"/>
      <c r="J21" s="37"/>
      <c r="K21" s="37" t="s">
        <v>742</v>
      </c>
      <c r="L21" s="37" t="s">
        <v>743</v>
      </c>
      <c r="M21" s="37" t="s">
        <v>756</v>
      </c>
      <c r="N21" s="37" t="s">
        <v>720</v>
      </c>
      <c r="O21" s="37" t="s">
        <v>757</v>
      </c>
      <c r="P21" s="37"/>
      <c r="Q21" s="2"/>
    </row>
    <row r="22" ht="25" customHeight="1" spans="1:17">
      <c r="A22" s="26"/>
      <c r="B22" s="37"/>
      <c r="C22" s="37"/>
      <c r="D22" s="37"/>
      <c r="E22" s="37"/>
      <c r="F22" s="37"/>
      <c r="G22" s="39"/>
      <c r="H22" s="39"/>
      <c r="I22" s="39"/>
      <c r="J22" s="37"/>
      <c r="K22" s="37" t="s">
        <v>739</v>
      </c>
      <c r="L22" s="37" t="s">
        <v>740</v>
      </c>
      <c r="M22" s="37" t="s">
        <v>758</v>
      </c>
      <c r="N22" s="37" t="s">
        <v>723</v>
      </c>
      <c r="O22" s="37" t="s">
        <v>759</v>
      </c>
      <c r="P22" s="37" t="s">
        <v>724</v>
      </c>
      <c r="Q22" s="2"/>
    </row>
    <row r="23" ht="25" customHeight="1" spans="1:17">
      <c r="A23" s="26"/>
      <c r="B23" s="37"/>
      <c r="C23" s="37" t="s">
        <v>553</v>
      </c>
      <c r="D23" s="37" t="s">
        <v>704</v>
      </c>
      <c r="E23" s="37" t="s">
        <v>760</v>
      </c>
      <c r="F23" s="37" t="s">
        <v>761</v>
      </c>
      <c r="G23" s="40">
        <v>6960.2</v>
      </c>
      <c r="H23" s="39" t="s">
        <v>762</v>
      </c>
      <c r="I23" s="39"/>
      <c r="J23" s="37" t="s">
        <v>763</v>
      </c>
      <c r="K23" s="37" t="s">
        <v>717</v>
      </c>
      <c r="L23" s="37" t="s">
        <v>725</v>
      </c>
      <c r="M23" s="37" t="s">
        <v>764</v>
      </c>
      <c r="N23" s="37" t="s">
        <v>723</v>
      </c>
      <c r="O23" s="37" t="s">
        <v>765</v>
      </c>
      <c r="P23" s="37" t="s">
        <v>766</v>
      </c>
      <c r="Q23" s="2"/>
    </row>
    <row r="24" ht="25" customHeight="1" spans="1:17">
      <c r="A24" s="26"/>
      <c r="B24" s="37"/>
      <c r="C24" s="37"/>
      <c r="D24" s="37"/>
      <c r="E24" s="37"/>
      <c r="F24" s="37"/>
      <c r="G24" s="39"/>
      <c r="H24" s="39"/>
      <c r="I24" s="39"/>
      <c r="J24" s="37"/>
      <c r="K24" s="37" t="s">
        <v>717</v>
      </c>
      <c r="L24" s="37" t="s">
        <v>725</v>
      </c>
      <c r="M24" s="37" t="s">
        <v>767</v>
      </c>
      <c r="N24" s="37" t="s">
        <v>723</v>
      </c>
      <c r="O24" s="37" t="s">
        <v>765</v>
      </c>
      <c r="P24" s="37" t="s">
        <v>768</v>
      </c>
      <c r="Q24" s="2"/>
    </row>
    <row r="25" ht="37.95" customHeight="1" spans="1:17">
      <c r="A25" s="26"/>
      <c r="B25" s="37"/>
      <c r="C25" s="37"/>
      <c r="D25" s="37"/>
      <c r="E25" s="37"/>
      <c r="F25" s="37"/>
      <c r="G25" s="39"/>
      <c r="H25" s="39"/>
      <c r="I25" s="39"/>
      <c r="J25" s="37"/>
      <c r="K25" s="37" t="s">
        <v>717</v>
      </c>
      <c r="L25" s="37" t="s">
        <v>735</v>
      </c>
      <c r="M25" s="37" t="s">
        <v>769</v>
      </c>
      <c r="N25" s="37" t="s">
        <v>720</v>
      </c>
      <c r="O25" s="37" t="s">
        <v>770</v>
      </c>
      <c r="P25" s="37"/>
      <c r="Q25" s="2"/>
    </row>
    <row r="26" ht="87.95" customHeight="1" spans="1:17">
      <c r="A26" s="26"/>
      <c r="B26" s="37"/>
      <c r="C26" s="37"/>
      <c r="D26" s="37"/>
      <c r="E26" s="37"/>
      <c r="F26" s="37"/>
      <c r="G26" s="39"/>
      <c r="H26" s="39"/>
      <c r="I26" s="39"/>
      <c r="J26" s="37"/>
      <c r="K26" s="37" t="s">
        <v>717</v>
      </c>
      <c r="L26" s="37" t="s">
        <v>718</v>
      </c>
      <c r="M26" s="37" t="s">
        <v>771</v>
      </c>
      <c r="N26" s="37" t="s">
        <v>720</v>
      </c>
      <c r="O26" s="37" t="s">
        <v>772</v>
      </c>
      <c r="P26" s="37"/>
      <c r="Q26" s="2"/>
    </row>
    <row r="27" ht="87.95" customHeight="1" spans="1:17">
      <c r="A27" s="26"/>
      <c r="B27" s="37"/>
      <c r="C27" s="37"/>
      <c r="D27" s="37"/>
      <c r="E27" s="37"/>
      <c r="F27" s="37"/>
      <c r="G27" s="39"/>
      <c r="H27" s="39"/>
      <c r="I27" s="39"/>
      <c r="J27" s="37"/>
      <c r="K27" s="37" t="s">
        <v>717</v>
      </c>
      <c r="L27" s="37" t="s">
        <v>718</v>
      </c>
      <c r="M27" s="37" t="s">
        <v>773</v>
      </c>
      <c r="N27" s="37" t="s">
        <v>720</v>
      </c>
      <c r="O27" s="37" t="s">
        <v>774</v>
      </c>
      <c r="P27" s="37"/>
      <c r="Q27" s="2"/>
    </row>
    <row r="28" ht="25" customHeight="1" spans="1:17">
      <c r="A28" s="26"/>
      <c r="B28" s="37"/>
      <c r="C28" s="37"/>
      <c r="D28" s="37"/>
      <c r="E28" s="37"/>
      <c r="F28" s="37"/>
      <c r="G28" s="39"/>
      <c r="H28" s="39"/>
      <c r="I28" s="39"/>
      <c r="J28" s="37"/>
      <c r="K28" s="37" t="s">
        <v>708</v>
      </c>
      <c r="L28" s="37" t="s">
        <v>709</v>
      </c>
      <c r="M28" s="37" t="s">
        <v>775</v>
      </c>
      <c r="N28" s="37" t="s">
        <v>711</v>
      </c>
      <c r="O28" s="37" t="s">
        <v>776</v>
      </c>
      <c r="P28" s="37" t="s">
        <v>777</v>
      </c>
      <c r="Q28" s="2"/>
    </row>
    <row r="29" ht="37.95" customHeight="1" spans="1:17">
      <c r="A29" s="26"/>
      <c r="B29" s="37"/>
      <c r="C29" s="37"/>
      <c r="D29" s="37"/>
      <c r="E29" s="37"/>
      <c r="F29" s="37"/>
      <c r="G29" s="39"/>
      <c r="H29" s="39"/>
      <c r="I29" s="39"/>
      <c r="J29" s="37"/>
      <c r="K29" s="37" t="s">
        <v>742</v>
      </c>
      <c r="L29" s="37" t="s">
        <v>743</v>
      </c>
      <c r="M29" s="37" t="s">
        <v>778</v>
      </c>
      <c r="N29" s="37" t="s">
        <v>720</v>
      </c>
      <c r="O29" s="37" t="s">
        <v>779</v>
      </c>
      <c r="P29" s="37"/>
      <c r="Q29" s="2"/>
    </row>
    <row r="30" ht="16.55" customHeight="1" spans="1:17">
      <c r="A30" s="26"/>
      <c r="B30" s="37"/>
      <c r="C30" s="37"/>
      <c r="D30" s="37"/>
      <c r="E30" s="37"/>
      <c r="F30" s="37"/>
      <c r="G30" s="39"/>
      <c r="H30" s="39"/>
      <c r="I30" s="39"/>
      <c r="J30" s="37"/>
      <c r="K30" s="37" t="s">
        <v>742</v>
      </c>
      <c r="L30" s="37" t="s">
        <v>743</v>
      </c>
      <c r="M30" s="37" t="s">
        <v>780</v>
      </c>
      <c r="N30" s="37" t="s">
        <v>720</v>
      </c>
      <c r="O30" s="37" t="s">
        <v>779</v>
      </c>
      <c r="P30" s="37"/>
      <c r="Q30" s="2"/>
    </row>
    <row r="31" ht="50" customHeight="1" spans="1:17">
      <c r="A31" s="26"/>
      <c r="B31" s="37"/>
      <c r="C31" s="37"/>
      <c r="D31" s="37"/>
      <c r="E31" s="37"/>
      <c r="F31" s="37"/>
      <c r="G31" s="39"/>
      <c r="H31" s="39"/>
      <c r="I31" s="39"/>
      <c r="J31" s="37"/>
      <c r="K31" s="37" t="s">
        <v>742</v>
      </c>
      <c r="L31" s="37" t="s">
        <v>743</v>
      </c>
      <c r="M31" s="37" t="s">
        <v>781</v>
      </c>
      <c r="N31" s="37" t="s">
        <v>720</v>
      </c>
      <c r="O31" s="37" t="s">
        <v>782</v>
      </c>
      <c r="P31" s="37"/>
      <c r="Q31" s="2"/>
    </row>
    <row r="32" ht="37.95" customHeight="1" spans="1:17">
      <c r="A32" s="26"/>
      <c r="B32" s="37"/>
      <c r="C32" s="37" t="s">
        <v>783</v>
      </c>
      <c r="D32" s="37" t="s">
        <v>704</v>
      </c>
      <c r="E32" s="37" t="s">
        <v>784</v>
      </c>
      <c r="F32" s="37" t="s">
        <v>785</v>
      </c>
      <c r="G32" s="38">
        <v>700</v>
      </c>
      <c r="H32" s="39" t="s">
        <v>786</v>
      </c>
      <c r="I32" s="39"/>
      <c r="J32" s="37" t="s">
        <v>787</v>
      </c>
      <c r="K32" s="37" t="s">
        <v>717</v>
      </c>
      <c r="L32" s="37" t="s">
        <v>718</v>
      </c>
      <c r="M32" s="37" t="s">
        <v>788</v>
      </c>
      <c r="N32" s="37" t="s">
        <v>720</v>
      </c>
      <c r="O32" s="37" t="s">
        <v>789</v>
      </c>
      <c r="P32" s="37"/>
      <c r="Q32" s="2"/>
    </row>
    <row r="33" ht="50" customHeight="1" spans="1:17">
      <c r="A33" s="26"/>
      <c r="B33" s="37"/>
      <c r="C33" s="37"/>
      <c r="D33" s="37"/>
      <c r="E33" s="37"/>
      <c r="F33" s="37"/>
      <c r="G33" s="39"/>
      <c r="H33" s="39"/>
      <c r="I33" s="39"/>
      <c r="J33" s="37"/>
      <c r="K33" s="37" t="s">
        <v>717</v>
      </c>
      <c r="L33" s="37" t="s">
        <v>735</v>
      </c>
      <c r="M33" s="37" t="s">
        <v>790</v>
      </c>
      <c r="N33" s="37" t="s">
        <v>720</v>
      </c>
      <c r="O33" s="37" t="s">
        <v>791</v>
      </c>
      <c r="P33" s="37"/>
      <c r="Q33" s="2"/>
    </row>
    <row r="34" ht="25" customHeight="1" spans="1:17">
      <c r="A34" s="26"/>
      <c r="B34" s="37"/>
      <c r="C34" s="37"/>
      <c r="D34" s="37"/>
      <c r="E34" s="37"/>
      <c r="F34" s="37"/>
      <c r="G34" s="39"/>
      <c r="H34" s="39"/>
      <c r="I34" s="39"/>
      <c r="J34" s="37"/>
      <c r="K34" s="37" t="s">
        <v>717</v>
      </c>
      <c r="L34" s="37" t="s">
        <v>725</v>
      </c>
      <c r="M34" s="37" t="s">
        <v>792</v>
      </c>
      <c r="N34" s="37" t="s">
        <v>723</v>
      </c>
      <c r="O34" s="37" t="s">
        <v>793</v>
      </c>
      <c r="P34" s="37" t="s">
        <v>766</v>
      </c>
      <c r="Q34" s="2"/>
    </row>
    <row r="35" ht="75.9" customHeight="1" spans="1:17">
      <c r="A35" s="26"/>
      <c r="B35" s="37"/>
      <c r="C35" s="37"/>
      <c r="D35" s="37"/>
      <c r="E35" s="37"/>
      <c r="F35" s="37"/>
      <c r="G35" s="39"/>
      <c r="H35" s="39"/>
      <c r="I35" s="39"/>
      <c r="J35" s="37"/>
      <c r="K35" s="37" t="s">
        <v>742</v>
      </c>
      <c r="L35" s="37" t="s">
        <v>743</v>
      </c>
      <c r="M35" s="37" t="s">
        <v>794</v>
      </c>
      <c r="N35" s="37" t="s">
        <v>720</v>
      </c>
      <c r="O35" s="37" t="s">
        <v>795</v>
      </c>
      <c r="P35" s="37"/>
      <c r="Q35" s="2"/>
    </row>
    <row r="36" ht="37.95" customHeight="1" spans="1:17">
      <c r="A36" s="26"/>
      <c r="B36" s="37"/>
      <c r="C36" s="37" t="s">
        <v>559</v>
      </c>
      <c r="D36" s="37" t="s">
        <v>704</v>
      </c>
      <c r="E36" s="37" t="s">
        <v>796</v>
      </c>
      <c r="F36" s="37" t="s">
        <v>797</v>
      </c>
      <c r="G36" s="38">
        <v>175</v>
      </c>
      <c r="H36" s="39" t="s">
        <v>798</v>
      </c>
      <c r="I36" s="39"/>
      <c r="J36" s="37" t="s">
        <v>799</v>
      </c>
      <c r="K36" s="37" t="s">
        <v>742</v>
      </c>
      <c r="L36" s="37" t="s">
        <v>743</v>
      </c>
      <c r="M36" s="37" t="s">
        <v>800</v>
      </c>
      <c r="N36" s="37" t="s">
        <v>720</v>
      </c>
      <c r="O36" s="37" t="s">
        <v>801</v>
      </c>
      <c r="P36" s="37"/>
      <c r="Q36" s="2"/>
    </row>
    <row r="37" ht="25" customHeight="1" spans="1:17">
      <c r="A37" s="26"/>
      <c r="B37" s="37"/>
      <c r="C37" s="37"/>
      <c r="D37" s="37"/>
      <c r="E37" s="37"/>
      <c r="F37" s="37"/>
      <c r="G37" s="39"/>
      <c r="H37" s="39"/>
      <c r="I37" s="39"/>
      <c r="J37" s="37"/>
      <c r="K37" s="37" t="s">
        <v>717</v>
      </c>
      <c r="L37" s="37" t="s">
        <v>735</v>
      </c>
      <c r="M37" s="37" t="s">
        <v>802</v>
      </c>
      <c r="N37" s="37" t="s">
        <v>711</v>
      </c>
      <c r="O37" s="37" t="s">
        <v>803</v>
      </c>
      <c r="P37" s="37" t="s">
        <v>804</v>
      </c>
      <c r="Q37" s="2"/>
    </row>
    <row r="38" ht="25" customHeight="1" spans="1:17">
      <c r="A38" s="26"/>
      <c r="B38" s="37"/>
      <c r="C38" s="37"/>
      <c r="D38" s="37"/>
      <c r="E38" s="37"/>
      <c r="F38" s="37"/>
      <c r="G38" s="39"/>
      <c r="H38" s="39"/>
      <c r="I38" s="39"/>
      <c r="J38" s="37"/>
      <c r="K38" s="37" t="s">
        <v>717</v>
      </c>
      <c r="L38" s="37" t="s">
        <v>725</v>
      </c>
      <c r="M38" s="37" t="s">
        <v>805</v>
      </c>
      <c r="N38" s="37" t="s">
        <v>806</v>
      </c>
      <c r="O38" s="37" t="s">
        <v>807</v>
      </c>
      <c r="P38" s="37" t="s">
        <v>724</v>
      </c>
      <c r="Q38" s="2"/>
    </row>
    <row r="39" ht="25" customHeight="1" spans="1:17">
      <c r="A39" s="26"/>
      <c r="B39" s="37"/>
      <c r="C39" s="37"/>
      <c r="D39" s="37"/>
      <c r="E39" s="37"/>
      <c r="F39" s="37"/>
      <c r="G39" s="39"/>
      <c r="H39" s="39"/>
      <c r="I39" s="39"/>
      <c r="J39" s="37"/>
      <c r="K39" s="37" t="s">
        <v>717</v>
      </c>
      <c r="L39" s="37" t="s">
        <v>725</v>
      </c>
      <c r="M39" s="37" t="s">
        <v>808</v>
      </c>
      <c r="N39" s="37" t="s">
        <v>723</v>
      </c>
      <c r="O39" s="37" t="s">
        <v>809</v>
      </c>
      <c r="P39" s="37" t="s">
        <v>810</v>
      </c>
      <c r="Q39" s="2"/>
    </row>
    <row r="40" ht="25" customHeight="1" spans="1:17">
      <c r="A40" s="26"/>
      <c r="B40" s="37"/>
      <c r="C40" s="37"/>
      <c r="D40" s="37"/>
      <c r="E40" s="37"/>
      <c r="F40" s="37"/>
      <c r="G40" s="39"/>
      <c r="H40" s="39"/>
      <c r="I40" s="39"/>
      <c r="J40" s="37"/>
      <c r="K40" s="37" t="s">
        <v>717</v>
      </c>
      <c r="L40" s="37" t="s">
        <v>718</v>
      </c>
      <c r="M40" s="37" t="s">
        <v>811</v>
      </c>
      <c r="N40" s="37" t="s">
        <v>720</v>
      </c>
      <c r="O40" s="37" t="s">
        <v>812</v>
      </c>
      <c r="P40" s="37"/>
      <c r="Q40" s="2"/>
    </row>
    <row r="41" ht="18.1" customHeight="1" spans="1:17">
      <c r="A41" s="26"/>
      <c r="B41" s="37"/>
      <c r="C41" s="37"/>
      <c r="D41" s="37"/>
      <c r="E41" s="37"/>
      <c r="F41" s="37"/>
      <c r="G41" s="39"/>
      <c r="H41" s="39"/>
      <c r="I41" s="39"/>
      <c r="J41" s="37"/>
      <c r="K41" s="37" t="s">
        <v>717</v>
      </c>
      <c r="L41" s="37" t="s">
        <v>718</v>
      </c>
      <c r="M41" s="37" t="s">
        <v>813</v>
      </c>
      <c r="N41" s="37" t="s">
        <v>806</v>
      </c>
      <c r="O41" s="37" t="s">
        <v>807</v>
      </c>
      <c r="P41" s="37" t="s">
        <v>724</v>
      </c>
      <c r="Q41" s="2"/>
    </row>
    <row r="42" ht="62.95" customHeight="1" spans="1:17">
      <c r="A42" s="26"/>
      <c r="B42" s="37"/>
      <c r="C42" s="37"/>
      <c r="D42" s="37"/>
      <c r="E42" s="37"/>
      <c r="F42" s="37"/>
      <c r="G42" s="39"/>
      <c r="H42" s="39"/>
      <c r="I42" s="39"/>
      <c r="J42" s="37"/>
      <c r="K42" s="37" t="s">
        <v>739</v>
      </c>
      <c r="L42" s="37" t="s">
        <v>740</v>
      </c>
      <c r="M42" s="37" t="s">
        <v>814</v>
      </c>
      <c r="N42" s="37" t="s">
        <v>723</v>
      </c>
      <c r="O42" s="37" t="s">
        <v>759</v>
      </c>
      <c r="P42" s="37" t="s">
        <v>724</v>
      </c>
      <c r="Q42" s="2"/>
    </row>
    <row r="43" ht="25" customHeight="1" spans="1:17">
      <c r="A43" s="26"/>
      <c r="B43" s="37"/>
      <c r="C43" s="37" t="s">
        <v>565</v>
      </c>
      <c r="D43" s="37" t="s">
        <v>704</v>
      </c>
      <c r="E43" s="37" t="s">
        <v>815</v>
      </c>
      <c r="F43" s="37" t="s">
        <v>816</v>
      </c>
      <c r="G43" s="38">
        <v>190</v>
      </c>
      <c r="H43" s="39" t="s">
        <v>566</v>
      </c>
      <c r="I43" s="39"/>
      <c r="J43" s="37" t="s">
        <v>817</v>
      </c>
      <c r="K43" s="37" t="s">
        <v>717</v>
      </c>
      <c r="L43" s="37" t="s">
        <v>735</v>
      </c>
      <c r="M43" s="37" t="s">
        <v>818</v>
      </c>
      <c r="N43" s="37" t="s">
        <v>720</v>
      </c>
      <c r="O43" s="37" t="s">
        <v>819</v>
      </c>
      <c r="P43" s="37"/>
      <c r="Q43" s="2"/>
    </row>
    <row r="44" ht="25" customHeight="1" spans="1:17">
      <c r="A44" s="26"/>
      <c r="B44" s="37"/>
      <c r="C44" s="37"/>
      <c r="D44" s="37"/>
      <c r="E44" s="37"/>
      <c r="F44" s="37"/>
      <c r="G44" s="39"/>
      <c r="H44" s="39"/>
      <c r="I44" s="39"/>
      <c r="J44" s="37"/>
      <c r="K44" s="37" t="s">
        <v>717</v>
      </c>
      <c r="L44" s="37" t="s">
        <v>725</v>
      </c>
      <c r="M44" s="37" t="s">
        <v>820</v>
      </c>
      <c r="N44" s="37" t="s">
        <v>723</v>
      </c>
      <c r="O44" s="37" t="s">
        <v>809</v>
      </c>
      <c r="P44" s="37" t="s">
        <v>821</v>
      </c>
      <c r="Q44" s="2"/>
    </row>
    <row r="45" ht="25" customHeight="1" spans="1:17">
      <c r="A45" s="26"/>
      <c r="B45" s="37"/>
      <c r="C45" s="37"/>
      <c r="D45" s="37"/>
      <c r="E45" s="37"/>
      <c r="F45" s="37"/>
      <c r="G45" s="39"/>
      <c r="H45" s="39"/>
      <c r="I45" s="39"/>
      <c r="J45" s="37"/>
      <c r="K45" s="37" t="s">
        <v>717</v>
      </c>
      <c r="L45" s="37" t="s">
        <v>725</v>
      </c>
      <c r="M45" s="37" t="s">
        <v>822</v>
      </c>
      <c r="N45" s="37" t="s">
        <v>723</v>
      </c>
      <c r="O45" s="37" t="s">
        <v>823</v>
      </c>
      <c r="P45" s="37" t="s">
        <v>766</v>
      </c>
      <c r="Q45" s="2"/>
    </row>
    <row r="46" ht="50" customHeight="1" spans="1:17">
      <c r="A46" s="26"/>
      <c r="B46" s="37"/>
      <c r="C46" s="37"/>
      <c r="D46" s="37"/>
      <c r="E46" s="37"/>
      <c r="F46" s="37"/>
      <c r="G46" s="39"/>
      <c r="H46" s="39"/>
      <c r="I46" s="39"/>
      <c r="J46" s="37"/>
      <c r="K46" s="37" t="s">
        <v>717</v>
      </c>
      <c r="L46" s="37" t="s">
        <v>718</v>
      </c>
      <c r="M46" s="37" t="s">
        <v>824</v>
      </c>
      <c r="N46" s="37" t="s">
        <v>720</v>
      </c>
      <c r="O46" s="37" t="s">
        <v>825</v>
      </c>
      <c r="P46" s="37"/>
      <c r="Q46" s="2"/>
    </row>
    <row r="47" ht="25" customHeight="1" spans="1:17">
      <c r="A47" s="26"/>
      <c r="B47" s="37"/>
      <c r="C47" s="37"/>
      <c r="D47" s="37"/>
      <c r="E47" s="37"/>
      <c r="F47" s="37"/>
      <c r="G47" s="39"/>
      <c r="H47" s="39"/>
      <c r="I47" s="39"/>
      <c r="J47" s="37"/>
      <c r="K47" s="37" t="s">
        <v>739</v>
      </c>
      <c r="L47" s="37" t="s">
        <v>740</v>
      </c>
      <c r="M47" s="37" t="s">
        <v>826</v>
      </c>
      <c r="N47" s="37" t="s">
        <v>723</v>
      </c>
      <c r="O47" s="37" t="s">
        <v>759</v>
      </c>
      <c r="P47" s="37" t="s">
        <v>724</v>
      </c>
      <c r="Q47" s="2"/>
    </row>
    <row r="48" ht="50" customHeight="1" spans="1:17">
      <c r="A48" s="26"/>
      <c r="B48" s="37"/>
      <c r="C48" s="37"/>
      <c r="D48" s="37"/>
      <c r="E48" s="37"/>
      <c r="F48" s="37"/>
      <c r="G48" s="39"/>
      <c r="H48" s="39"/>
      <c r="I48" s="39"/>
      <c r="J48" s="37"/>
      <c r="K48" s="37" t="s">
        <v>742</v>
      </c>
      <c r="L48" s="37" t="s">
        <v>743</v>
      </c>
      <c r="M48" s="37" t="s">
        <v>827</v>
      </c>
      <c r="N48" s="37" t="s">
        <v>720</v>
      </c>
      <c r="O48" s="37" t="s">
        <v>828</v>
      </c>
      <c r="P48" s="37"/>
      <c r="Q48" s="2"/>
    </row>
    <row r="49" ht="25" customHeight="1" spans="1:17">
      <c r="A49" s="26"/>
      <c r="B49" s="37"/>
      <c r="C49" s="37"/>
      <c r="D49" s="37"/>
      <c r="E49" s="37"/>
      <c r="F49" s="37"/>
      <c r="G49" s="39"/>
      <c r="H49" s="39"/>
      <c r="I49" s="39"/>
      <c r="J49" s="37"/>
      <c r="K49" s="37" t="s">
        <v>742</v>
      </c>
      <c r="L49" s="37" t="s">
        <v>743</v>
      </c>
      <c r="M49" s="37" t="s">
        <v>829</v>
      </c>
      <c r="N49" s="37" t="s">
        <v>720</v>
      </c>
      <c r="O49" s="37" t="s">
        <v>830</v>
      </c>
      <c r="P49" s="37"/>
      <c r="Q49" s="2"/>
    </row>
    <row r="50" ht="17.35" customHeight="1" spans="1:17">
      <c r="A50" s="26"/>
      <c r="B50" s="37"/>
      <c r="C50" s="37" t="s">
        <v>831</v>
      </c>
      <c r="D50" s="37" t="s">
        <v>704</v>
      </c>
      <c r="E50" s="37" t="s">
        <v>832</v>
      </c>
      <c r="F50" s="37" t="s">
        <v>833</v>
      </c>
      <c r="G50" s="40">
        <v>1000</v>
      </c>
      <c r="H50" s="39" t="s">
        <v>834</v>
      </c>
      <c r="I50" s="39"/>
      <c r="J50" s="37" t="s">
        <v>835</v>
      </c>
      <c r="K50" s="37" t="s">
        <v>717</v>
      </c>
      <c r="L50" s="37" t="s">
        <v>725</v>
      </c>
      <c r="M50" s="37" t="s">
        <v>836</v>
      </c>
      <c r="N50" s="37" t="s">
        <v>723</v>
      </c>
      <c r="O50" s="37" t="s">
        <v>837</v>
      </c>
      <c r="P50" s="37" t="s">
        <v>766</v>
      </c>
      <c r="Q50" s="2"/>
    </row>
    <row r="51" ht="17.35" customHeight="1" spans="1:17">
      <c r="A51" s="26"/>
      <c r="B51" s="37"/>
      <c r="C51" s="37"/>
      <c r="D51" s="37"/>
      <c r="E51" s="37"/>
      <c r="F51" s="37"/>
      <c r="G51" s="39"/>
      <c r="H51" s="39"/>
      <c r="I51" s="39"/>
      <c r="J51" s="37"/>
      <c r="K51" s="37" t="s">
        <v>717</v>
      </c>
      <c r="L51" s="37" t="s">
        <v>735</v>
      </c>
      <c r="M51" s="37" t="s">
        <v>838</v>
      </c>
      <c r="N51" s="37" t="s">
        <v>720</v>
      </c>
      <c r="O51" s="37" t="s">
        <v>839</v>
      </c>
      <c r="P51" s="37"/>
      <c r="Q51" s="2"/>
    </row>
    <row r="52" ht="25" customHeight="1" spans="1:17">
      <c r="A52" s="26"/>
      <c r="B52" s="37"/>
      <c r="C52" s="37"/>
      <c r="D52" s="37"/>
      <c r="E52" s="37"/>
      <c r="F52" s="37"/>
      <c r="G52" s="39"/>
      <c r="H52" s="39"/>
      <c r="I52" s="39"/>
      <c r="J52" s="37"/>
      <c r="K52" s="37" t="s">
        <v>717</v>
      </c>
      <c r="L52" s="37" t="s">
        <v>718</v>
      </c>
      <c r="M52" s="37" t="s">
        <v>840</v>
      </c>
      <c r="N52" s="37" t="s">
        <v>720</v>
      </c>
      <c r="O52" s="37" t="s">
        <v>841</v>
      </c>
      <c r="P52" s="37"/>
      <c r="Q52" s="2"/>
    </row>
    <row r="53" ht="37.95" customHeight="1" spans="1:17">
      <c r="A53" s="26"/>
      <c r="B53" s="37"/>
      <c r="C53" s="37"/>
      <c r="D53" s="37"/>
      <c r="E53" s="37"/>
      <c r="F53" s="37"/>
      <c r="G53" s="39"/>
      <c r="H53" s="39"/>
      <c r="I53" s="39"/>
      <c r="J53" s="37"/>
      <c r="K53" s="37" t="s">
        <v>742</v>
      </c>
      <c r="L53" s="37" t="s">
        <v>743</v>
      </c>
      <c r="M53" s="37" t="s">
        <v>842</v>
      </c>
      <c r="N53" s="37" t="s">
        <v>720</v>
      </c>
      <c r="O53" s="37" t="s">
        <v>843</v>
      </c>
      <c r="P53" s="37"/>
      <c r="Q53" s="2"/>
    </row>
    <row r="54" ht="50" customHeight="1" spans="1:17">
      <c r="A54" s="26"/>
      <c r="B54" s="37"/>
      <c r="C54" s="37"/>
      <c r="D54" s="37"/>
      <c r="E54" s="37"/>
      <c r="F54" s="37"/>
      <c r="G54" s="39"/>
      <c r="H54" s="39"/>
      <c r="I54" s="39"/>
      <c r="J54" s="37"/>
      <c r="K54" s="37" t="s">
        <v>742</v>
      </c>
      <c r="L54" s="37" t="s">
        <v>743</v>
      </c>
      <c r="M54" s="37" t="s">
        <v>844</v>
      </c>
      <c r="N54" s="37" t="s">
        <v>720</v>
      </c>
      <c r="O54" s="37" t="s">
        <v>843</v>
      </c>
      <c r="P54" s="37"/>
      <c r="Q54" s="2"/>
    </row>
    <row r="55" ht="75.9" customHeight="1" spans="1:17">
      <c r="A55" s="26"/>
      <c r="B55" s="37"/>
      <c r="C55" s="37"/>
      <c r="D55" s="37"/>
      <c r="E55" s="37"/>
      <c r="F55" s="37"/>
      <c r="G55" s="39"/>
      <c r="H55" s="39"/>
      <c r="I55" s="39"/>
      <c r="J55" s="37"/>
      <c r="K55" s="37" t="s">
        <v>742</v>
      </c>
      <c r="L55" s="37" t="s">
        <v>743</v>
      </c>
      <c r="M55" s="37" t="s">
        <v>845</v>
      </c>
      <c r="N55" s="37" t="s">
        <v>720</v>
      </c>
      <c r="O55" s="37" t="s">
        <v>846</v>
      </c>
      <c r="P55" s="37"/>
      <c r="Q55" s="2"/>
    </row>
    <row r="56" ht="50" customHeight="1" spans="1:17">
      <c r="A56" s="26"/>
      <c r="B56" s="37"/>
      <c r="C56" s="37"/>
      <c r="D56" s="37"/>
      <c r="E56" s="37"/>
      <c r="F56" s="37"/>
      <c r="G56" s="39"/>
      <c r="H56" s="39"/>
      <c r="I56" s="39"/>
      <c r="J56" s="37"/>
      <c r="K56" s="37" t="s">
        <v>742</v>
      </c>
      <c r="L56" s="37" t="s">
        <v>847</v>
      </c>
      <c r="M56" s="37" t="s">
        <v>848</v>
      </c>
      <c r="N56" s="37" t="s">
        <v>720</v>
      </c>
      <c r="O56" s="37" t="s">
        <v>849</v>
      </c>
      <c r="P56" s="37"/>
      <c r="Q56" s="2"/>
    </row>
    <row r="57" ht="25" customHeight="1" spans="1:17">
      <c r="A57" s="26"/>
      <c r="B57" s="37"/>
      <c r="C57" s="37"/>
      <c r="D57" s="37"/>
      <c r="E57" s="37"/>
      <c r="F57" s="37"/>
      <c r="G57" s="39"/>
      <c r="H57" s="39"/>
      <c r="I57" s="39"/>
      <c r="J57" s="37"/>
      <c r="K57" s="37" t="s">
        <v>739</v>
      </c>
      <c r="L57" s="37" t="s">
        <v>740</v>
      </c>
      <c r="M57" s="37" t="s">
        <v>850</v>
      </c>
      <c r="N57" s="37" t="s">
        <v>723</v>
      </c>
      <c r="O57" s="37" t="s">
        <v>759</v>
      </c>
      <c r="P57" s="37" t="s">
        <v>724</v>
      </c>
      <c r="Q57" s="2"/>
    </row>
    <row r="58" ht="50" customHeight="1" spans="1:17">
      <c r="A58" s="26"/>
      <c r="B58" s="37"/>
      <c r="C58" s="37" t="s">
        <v>567</v>
      </c>
      <c r="D58" s="37" t="s">
        <v>704</v>
      </c>
      <c r="E58" s="37" t="s">
        <v>851</v>
      </c>
      <c r="F58" s="37" t="s">
        <v>852</v>
      </c>
      <c r="G58" s="40">
        <v>1075</v>
      </c>
      <c r="H58" s="39" t="s">
        <v>853</v>
      </c>
      <c r="I58" s="39"/>
      <c r="J58" s="37" t="s">
        <v>854</v>
      </c>
      <c r="K58" s="37" t="s">
        <v>742</v>
      </c>
      <c r="L58" s="37" t="s">
        <v>743</v>
      </c>
      <c r="M58" s="37" t="s">
        <v>855</v>
      </c>
      <c r="N58" s="37" t="s">
        <v>720</v>
      </c>
      <c r="O58" s="37" t="s">
        <v>856</v>
      </c>
      <c r="P58" s="37"/>
      <c r="Q58" s="2"/>
    </row>
    <row r="59" ht="62.95" customHeight="1" spans="1:17">
      <c r="A59" s="26"/>
      <c r="B59" s="37"/>
      <c r="C59" s="37"/>
      <c r="D59" s="37"/>
      <c r="E59" s="37"/>
      <c r="F59" s="37"/>
      <c r="G59" s="39"/>
      <c r="H59" s="39"/>
      <c r="I59" s="39"/>
      <c r="J59" s="37"/>
      <c r="K59" s="37" t="s">
        <v>742</v>
      </c>
      <c r="L59" s="37" t="s">
        <v>743</v>
      </c>
      <c r="M59" s="37" t="s">
        <v>857</v>
      </c>
      <c r="N59" s="37" t="s">
        <v>720</v>
      </c>
      <c r="O59" s="37" t="s">
        <v>858</v>
      </c>
      <c r="P59" s="37"/>
      <c r="Q59" s="2"/>
    </row>
    <row r="60" ht="25" customHeight="1" spans="1:17">
      <c r="A60" s="26"/>
      <c r="B60" s="37"/>
      <c r="C60" s="37"/>
      <c r="D60" s="37"/>
      <c r="E60" s="37"/>
      <c r="F60" s="37"/>
      <c r="G60" s="39"/>
      <c r="H60" s="39"/>
      <c r="I60" s="39"/>
      <c r="J60" s="37"/>
      <c r="K60" s="37" t="s">
        <v>739</v>
      </c>
      <c r="L60" s="37" t="s">
        <v>740</v>
      </c>
      <c r="M60" s="37" t="s">
        <v>859</v>
      </c>
      <c r="N60" s="37" t="s">
        <v>723</v>
      </c>
      <c r="O60" s="37" t="s">
        <v>759</v>
      </c>
      <c r="P60" s="37" t="s">
        <v>724</v>
      </c>
      <c r="Q60" s="2"/>
    </row>
    <row r="61" ht="16.55" customHeight="1" spans="1:17">
      <c r="A61" s="26"/>
      <c r="B61" s="37"/>
      <c r="C61" s="37"/>
      <c r="D61" s="37"/>
      <c r="E61" s="37"/>
      <c r="F61" s="37"/>
      <c r="G61" s="39"/>
      <c r="H61" s="39"/>
      <c r="I61" s="39"/>
      <c r="J61" s="37"/>
      <c r="K61" s="37" t="s">
        <v>717</v>
      </c>
      <c r="L61" s="37" t="s">
        <v>735</v>
      </c>
      <c r="M61" s="37" t="s">
        <v>860</v>
      </c>
      <c r="N61" s="37" t="s">
        <v>711</v>
      </c>
      <c r="O61" s="37" t="s">
        <v>861</v>
      </c>
      <c r="P61" s="37" t="s">
        <v>804</v>
      </c>
      <c r="Q61" s="2"/>
    </row>
    <row r="62" ht="16.55" customHeight="1" spans="1:17">
      <c r="A62" s="26"/>
      <c r="B62" s="37"/>
      <c r="C62" s="37"/>
      <c r="D62" s="37"/>
      <c r="E62" s="37"/>
      <c r="F62" s="37"/>
      <c r="G62" s="39"/>
      <c r="H62" s="39"/>
      <c r="I62" s="39"/>
      <c r="J62" s="37"/>
      <c r="K62" s="37" t="s">
        <v>717</v>
      </c>
      <c r="L62" s="37" t="s">
        <v>735</v>
      </c>
      <c r="M62" s="37" t="s">
        <v>862</v>
      </c>
      <c r="N62" s="37" t="s">
        <v>711</v>
      </c>
      <c r="O62" s="37" t="s">
        <v>803</v>
      </c>
      <c r="P62" s="37" t="s">
        <v>804</v>
      </c>
      <c r="Q62" s="2"/>
    </row>
    <row r="63" ht="16.55" customHeight="1" spans="1:17">
      <c r="A63" s="26"/>
      <c r="B63" s="37"/>
      <c r="C63" s="37"/>
      <c r="D63" s="37"/>
      <c r="E63" s="37"/>
      <c r="F63" s="37"/>
      <c r="G63" s="39"/>
      <c r="H63" s="39"/>
      <c r="I63" s="39"/>
      <c r="J63" s="37"/>
      <c r="K63" s="37" t="s">
        <v>717</v>
      </c>
      <c r="L63" s="37" t="s">
        <v>735</v>
      </c>
      <c r="M63" s="37" t="s">
        <v>863</v>
      </c>
      <c r="N63" s="37" t="s">
        <v>711</v>
      </c>
      <c r="O63" s="37" t="s">
        <v>864</v>
      </c>
      <c r="P63" s="37" t="s">
        <v>804</v>
      </c>
      <c r="Q63" s="2"/>
    </row>
    <row r="64" ht="16.55" customHeight="1" spans="1:17">
      <c r="A64" s="26"/>
      <c r="B64" s="37"/>
      <c r="C64" s="37"/>
      <c r="D64" s="37"/>
      <c r="E64" s="37"/>
      <c r="F64" s="37"/>
      <c r="G64" s="39"/>
      <c r="H64" s="39"/>
      <c r="I64" s="39"/>
      <c r="J64" s="37"/>
      <c r="K64" s="37" t="s">
        <v>717</v>
      </c>
      <c r="L64" s="37" t="s">
        <v>725</v>
      </c>
      <c r="M64" s="37" t="s">
        <v>836</v>
      </c>
      <c r="N64" s="37" t="s">
        <v>723</v>
      </c>
      <c r="O64" s="37" t="s">
        <v>823</v>
      </c>
      <c r="P64" s="37" t="s">
        <v>766</v>
      </c>
      <c r="Q64" s="2"/>
    </row>
    <row r="65" ht="16.55" customHeight="1" spans="1:17">
      <c r="A65" s="26"/>
      <c r="B65" s="37"/>
      <c r="C65" s="37"/>
      <c r="D65" s="37"/>
      <c r="E65" s="37"/>
      <c r="F65" s="37"/>
      <c r="G65" s="39"/>
      <c r="H65" s="39"/>
      <c r="I65" s="39"/>
      <c r="J65" s="37"/>
      <c r="K65" s="37" t="s">
        <v>717</v>
      </c>
      <c r="L65" s="37" t="s">
        <v>725</v>
      </c>
      <c r="M65" s="37" t="s">
        <v>865</v>
      </c>
      <c r="N65" s="37" t="s">
        <v>806</v>
      </c>
      <c r="O65" s="37" t="s">
        <v>712</v>
      </c>
      <c r="P65" s="37" t="s">
        <v>768</v>
      </c>
      <c r="Q65" s="2"/>
    </row>
    <row r="66" ht="25" customHeight="1" spans="1:17">
      <c r="A66" s="26"/>
      <c r="B66" s="37"/>
      <c r="C66" s="37"/>
      <c r="D66" s="37"/>
      <c r="E66" s="37"/>
      <c r="F66" s="37"/>
      <c r="G66" s="39"/>
      <c r="H66" s="39"/>
      <c r="I66" s="39"/>
      <c r="J66" s="37"/>
      <c r="K66" s="37" t="s">
        <v>717</v>
      </c>
      <c r="L66" s="37" t="s">
        <v>725</v>
      </c>
      <c r="M66" s="37" t="s">
        <v>866</v>
      </c>
      <c r="N66" s="37" t="s">
        <v>723</v>
      </c>
      <c r="O66" s="37" t="s">
        <v>867</v>
      </c>
      <c r="P66" s="37" t="s">
        <v>768</v>
      </c>
      <c r="Q66" s="2"/>
    </row>
    <row r="67" ht="25" customHeight="1" spans="1:17">
      <c r="A67" s="26"/>
      <c r="B67" s="37"/>
      <c r="C67" s="37"/>
      <c r="D67" s="37"/>
      <c r="E67" s="37"/>
      <c r="F67" s="37"/>
      <c r="G67" s="39"/>
      <c r="H67" s="39"/>
      <c r="I67" s="39"/>
      <c r="J67" s="37"/>
      <c r="K67" s="37" t="s">
        <v>717</v>
      </c>
      <c r="L67" s="37" t="s">
        <v>718</v>
      </c>
      <c r="M67" s="37" t="s">
        <v>868</v>
      </c>
      <c r="N67" s="37" t="s">
        <v>806</v>
      </c>
      <c r="O67" s="37" t="s">
        <v>807</v>
      </c>
      <c r="P67" s="37" t="s">
        <v>724</v>
      </c>
      <c r="Q67" s="2"/>
    </row>
    <row r="68" ht="25" customHeight="1" spans="1:17">
      <c r="A68" s="26"/>
      <c r="B68" s="37"/>
      <c r="C68" s="37" t="s">
        <v>570</v>
      </c>
      <c r="D68" s="37" t="s">
        <v>704</v>
      </c>
      <c r="E68" s="37" t="s">
        <v>869</v>
      </c>
      <c r="F68" s="37" t="s">
        <v>870</v>
      </c>
      <c r="G68" s="38">
        <v>260</v>
      </c>
      <c r="H68" s="39" t="s">
        <v>573</v>
      </c>
      <c r="I68" s="39"/>
      <c r="J68" s="37" t="s">
        <v>871</v>
      </c>
      <c r="K68" s="37" t="s">
        <v>717</v>
      </c>
      <c r="L68" s="37" t="s">
        <v>725</v>
      </c>
      <c r="M68" s="37" t="s">
        <v>872</v>
      </c>
      <c r="N68" s="37" t="s">
        <v>723</v>
      </c>
      <c r="O68" s="37" t="s">
        <v>837</v>
      </c>
      <c r="P68" s="37" t="s">
        <v>873</v>
      </c>
      <c r="Q68" s="2"/>
    </row>
    <row r="69" ht="25" customHeight="1" spans="1:17">
      <c r="A69" s="26"/>
      <c r="B69" s="37"/>
      <c r="C69" s="37"/>
      <c r="D69" s="37"/>
      <c r="E69" s="37"/>
      <c r="F69" s="37"/>
      <c r="G69" s="39"/>
      <c r="H69" s="39"/>
      <c r="I69" s="39"/>
      <c r="J69" s="37"/>
      <c r="K69" s="37" t="s">
        <v>717</v>
      </c>
      <c r="L69" s="37" t="s">
        <v>725</v>
      </c>
      <c r="M69" s="37" t="s">
        <v>874</v>
      </c>
      <c r="N69" s="37" t="s">
        <v>723</v>
      </c>
      <c r="O69" s="37" t="s">
        <v>867</v>
      </c>
      <c r="P69" s="37" t="s">
        <v>768</v>
      </c>
      <c r="Q69" s="2"/>
    </row>
    <row r="70" ht="25" customHeight="1" spans="1:17">
      <c r="A70" s="26"/>
      <c r="B70" s="37"/>
      <c r="C70" s="37"/>
      <c r="D70" s="37"/>
      <c r="E70" s="37"/>
      <c r="F70" s="37"/>
      <c r="G70" s="39"/>
      <c r="H70" s="39"/>
      <c r="I70" s="39"/>
      <c r="J70" s="37"/>
      <c r="K70" s="37" t="s">
        <v>717</v>
      </c>
      <c r="L70" s="37" t="s">
        <v>725</v>
      </c>
      <c r="M70" s="37" t="s">
        <v>875</v>
      </c>
      <c r="N70" s="37" t="s">
        <v>723</v>
      </c>
      <c r="O70" s="37" t="s">
        <v>876</v>
      </c>
      <c r="P70" s="37" t="s">
        <v>768</v>
      </c>
      <c r="Q70" s="2"/>
    </row>
    <row r="71" ht="25" customHeight="1" spans="1:17">
      <c r="A71" s="26"/>
      <c r="B71" s="37"/>
      <c r="C71" s="37"/>
      <c r="D71" s="37"/>
      <c r="E71" s="37"/>
      <c r="F71" s="37"/>
      <c r="G71" s="39"/>
      <c r="H71" s="39"/>
      <c r="I71" s="39"/>
      <c r="J71" s="37"/>
      <c r="K71" s="37" t="s">
        <v>717</v>
      </c>
      <c r="L71" s="37" t="s">
        <v>725</v>
      </c>
      <c r="M71" s="37" t="s">
        <v>877</v>
      </c>
      <c r="N71" s="37" t="s">
        <v>723</v>
      </c>
      <c r="O71" s="37" t="s">
        <v>807</v>
      </c>
      <c r="P71" s="37" t="s">
        <v>873</v>
      </c>
      <c r="Q71" s="2"/>
    </row>
    <row r="72" ht="25" customHeight="1" spans="1:17">
      <c r="A72" s="26"/>
      <c r="B72" s="37"/>
      <c r="C72" s="37"/>
      <c r="D72" s="37"/>
      <c r="E72" s="37"/>
      <c r="F72" s="37"/>
      <c r="G72" s="39"/>
      <c r="H72" s="39"/>
      <c r="I72" s="39"/>
      <c r="J72" s="37"/>
      <c r="K72" s="37" t="s">
        <v>717</v>
      </c>
      <c r="L72" s="37" t="s">
        <v>725</v>
      </c>
      <c r="M72" s="37" t="s">
        <v>878</v>
      </c>
      <c r="N72" s="37" t="s">
        <v>806</v>
      </c>
      <c r="O72" s="37" t="s">
        <v>879</v>
      </c>
      <c r="P72" s="37" t="s">
        <v>768</v>
      </c>
      <c r="Q72" s="2"/>
    </row>
    <row r="73" ht="23.2" customHeight="1" spans="1:17">
      <c r="A73" s="26"/>
      <c r="B73" s="37"/>
      <c r="C73" s="37"/>
      <c r="D73" s="37"/>
      <c r="E73" s="37"/>
      <c r="F73" s="37"/>
      <c r="G73" s="39"/>
      <c r="H73" s="39"/>
      <c r="I73" s="39"/>
      <c r="J73" s="37"/>
      <c r="K73" s="37" t="s">
        <v>717</v>
      </c>
      <c r="L73" s="37" t="s">
        <v>725</v>
      </c>
      <c r="M73" s="37" t="s">
        <v>880</v>
      </c>
      <c r="N73" s="37" t="s">
        <v>723</v>
      </c>
      <c r="O73" s="37" t="s">
        <v>876</v>
      </c>
      <c r="P73" s="37" t="s">
        <v>873</v>
      </c>
      <c r="Q73" s="2"/>
    </row>
    <row r="74" ht="23.2" customHeight="1" spans="1:17">
      <c r="A74" s="26"/>
      <c r="B74" s="37"/>
      <c r="C74" s="37"/>
      <c r="D74" s="37"/>
      <c r="E74" s="37"/>
      <c r="F74" s="37"/>
      <c r="G74" s="39"/>
      <c r="H74" s="39"/>
      <c r="I74" s="39"/>
      <c r="J74" s="37"/>
      <c r="K74" s="37" t="s">
        <v>717</v>
      </c>
      <c r="L74" s="37" t="s">
        <v>718</v>
      </c>
      <c r="M74" s="37" t="s">
        <v>881</v>
      </c>
      <c r="N74" s="37" t="s">
        <v>720</v>
      </c>
      <c r="O74" s="37" t="s">
        <v>882</v>
      </c>
      <c r="P74" s="37" t="s">
        <v>883</v>
      </c>
      <c r="Q74" s="2"/>
    </row>
    <row r="75" ht="25" customHeight="1" spans="1:17">
      <c r="A75" s="26"/>
      <c r="B75" s="37"/>
      <c r="C75" s="37"/>
      <c r="D75" s="37"/>
      <c r="E75" s="37"/>
      <c r="F75" s="37"/>
      <c r="G75" s="39"/>
      <c r="H75" s="39"/>
      <c r="I75" s="39"/>
      <c r="J75" s="37"/>
      <c r="K75" s="37" t="s">
        <v>717</v>
      </c>
      <c r="L75" s="37" t="s">
        <v>735</v>
      </c>
      <c r="M75" s="37" t="s">
        <v>884</v>
      </c>
      <c r="N75" s="37" t="s">
        <v>711</v>
      </c>
      <c r="O75" s="37" t="s">
        <v>885</v>
      </c>
      <c r="P75" s="37" t="s">
        <v>804</v>
      </c>
      <c r="Q75" s="2"/>
    </row>
    <row r="76" ht="25" customHeight="1" spans="1:17">
      <c r="A76" s="26"/>
      <c r="B76" s="37"/>
      <c r="C76" s="37"/>
      <c r="D76" s="37"/>
      <c r="E76" s="37"/>
      <c r="F76" s="37"/>
      <c r="G76" s="39"/>
      <c r="H76" s="39"/>
      <c r="I76" s="39"/>
      <c r="J76" s="37"/>
      <c r="K76" s="37" t="s">
        <v>742</v>
      </c>
      <c r="L76" s="37" t="s">
        <v>743</v>
      </c>
      <c r="M76" s="37" t="s">
        <v>886</v>
      </c>
      <c r="N76" s="37" t="s">
        <v>720</v>
      </c>
      <c r="O76" s="37" t="s">
        <v>887</v>
      </c>
      <c r="P76" s="37" t="s">
        <v>883</v>
      </c>
      <c r="Q76" s="2"/>
    </row>
    <row r="77" ht="25" customHeight="1" spans="1:17">
      <c r="A77" s="26"/>
      <c r="B77" s="37"/>
      <c r="C77" s="37"/>
      <c r="D77" s="37"/>
      <c r="E77" s="37"/>
      <c r="F77" s="37"/>
      <c r="G77" s="39"/>
      <c r="H77" s="39"/>
      <c r="I77" s="39"/>
      <c r="J77" s="37"/>
      <c r="K77" s="37" t="s">
        <v>742</v>
      </c>
      <c r="L77" s="37" t="s">
        <v>743</v>
      </c>
      <c r="M77" s="37" t="s">
        <v>888</v>
      </c>
      <c r="N77" s="37" t="s">
        <v>720</v>
      </c>
      <c r="O77" s="37" t="s">
        <v>887</v>
      </c>
      <c r="P77" s="37" t="s">
        <v>883</v>
      </c>
      <c r="Q77" s="2"/>
    </row>
    <row r="78" ht="25" customHeight="1" spans="1:17">
      <c r="A78" s="26"/>
      <c r="B78" s="37"/>
      <c r="C78" s="37"/>
      <c r="D78" s="37"/>
      <c r="E78" s="37"/>
      <c r="F78" s="37"/>
      <c r="G78" s="39"/>
      <c r="H78" s="39"/>
      <c r="I78" s="39"/>
      <c r="J78" s="37"/>
      <c r="K78" s="37" t="s">
        <v>742</v>
      </c>
      <c r="L78" s="37" t="s">
        <v>889</v>
      </c>
      <c r="M78" s="37" t="s">
        <v>890</v>
      </c>
      <c r="N78" s="37" t="s">
        <v>720</v>
      </c>
      <c r="O78" s="37" t="s">
        <v>891</v>
      </c>
      <c r="P78" s="37" t="s">
        <v>883</v>
      </c>
      <c r="Q78" s="2"/>
    </row>
    <row r="79" ht="25" customHeight="1" spans="1:17">
      <c r="A79" s="26"/>
      <c r="B79" s="37"/>
      <c r="C79" s="37"/>
      <c r="D79" s="37"/>
      <c r="E79" s="37"/>
      <c r="F79" s="37"/>
      <c r="G79" s="39"/>
      <c r="H79" s="39"/>
      <c r="I79" s="39"/>
      <c r="J79" s="37"/>
      <c r="K79" s="37" t="s">
        <v>739</v>
      </c>
      <c r="L79" s="37" t="s">
        <v>740</v>
      </c>
      <c r="M79" s="37" t="s">
        <v>892</v>
      </c>
      <c r="N79" s="37" t="s">
        <v>893</v>
      </c>
      <c r="O79" s="37" t="s">
        <v>759</v>
      </c>
      <c r="P79" s="37" t="s">
        <v>883</v>
      </c>
      <c r="Q79" s="2"/>
    </row>
    <row r="80" ht="25" customHeight="1" spans="1:17">
      <c r="A80" s="26"/>
      <c r="B80" s="37"/>
      <c r="C80" s="37" t="s">
        <v>894</v>
      </c>
      <c r="D80" s="37" t="s">
        <v>704</v>
      </c>
      <c r="E80" s="37" t="s">
        <v>895</v>
      </c>
      <c r="F80" s="37" t="s">
        <v>896</v>
      </c>
      <c r="G80" s="38">
        <v>500</v>
      </c>
      <c r="H80" s="39" t="s">
        <v>604</v>
      </c>
      <c r="I80" s="39"/>
      <c r="J80" s="37" t="s">
        <v>897</v>
      </c>
      <c r="K80" s="37" t="s">
        <v>739</v>
      </c>
      <c r="L80" s="37" t="s">
        <v>740</v>
      </c>
      <c r="M80" s="37" t="s">
        <v>898</v>
      </c>
      <c r="N80" s="37" t="s">
        <v>723</v>
      </c>
      <c r="O80" s="37" t="s">
        <v>759</v>
      </c>
      <c r="P80" s="37" t="s">
        <v>724</v>
      </c>
      <c r="Q80" s="2"/>
    </row>
    <row r="81" ht="25" customHeight="1" spans="1:17">
      <c r="A81" s="26"/>
      <c r="B81" s="37"/>
      <c r="C81" s="37"/>
      <c r="D81" s="37"/>
      <c r="E81" s="37"/>
      <c r="F81" s="37"/>
      <c r="G81" s="39"/>
      <c r="H81" s="39"/>
      <c r="I81" s="39"/>
      <c r="J81" s="37"/>
      <c r="K81" s="37" t="s">
        <v>742</v>
      </c>
      <c r="L81" s="37" t="s">
        <v>743</v>
      </c>
      <c r="M81" s="37" t="s">
        <v>899</v>
      </c>
      <c r="N81" s="37" t="s">
        <v>720</v>
      </c>
      <c r="O81" s="37" t="s">
        <v>900</v>
      </c>
      <c r="P81" s="37"/>
      <c r="Q81" s="2"/>
    </row>
    <row r="82" ht="25" customHeight="1" spans="1:17">
      <c r="A82" s="26"/>
      <c r="B82" s="37"/>
      <c r="C82" s="37"/>
      <c r="D82" s="37"/>
      <c r="E82" s="37"/>
      <c r="F82" s="37"/>
      <c r="G82" s="39"/>
      <c r="H82" s="39"/>
      <c r="I82" s="39"/>
      <c r="J82" s="37"/>
      <c r="K82" s="37" t="s">
        <v>717</v>
      </c>
      <c r="L82" s="37" t="s">
        <v>725</v>
      </c>
      <c r="M82" s="37" t="s">
        <v>901</v>
      </c>
      <c r="N82" s="37" t="s">
        <v>723</v>
      </c>
      <c r="O82" s="37" t="s">
        <v>876</v>
      </c>
      <c r="P82" s="37" t="s">
        <v>768</v>
      </c>
      <c r="Q82" s="2"/>
    </row>
    <row r="83" ht="75.9" customHeight="1" spans="1:17">
      <c r="A83" s="26"/>
      <c r="B83" s="37"/>
      <c r="C83" s="37"/>
      <c r="D83" s="37"/>
      <c r="E83" s="37"/>
      <c r="F83" s="37"/>
      <c r="G83" s="39"/>
      <c r="H83" s="39"/>
      <c r="I83" s="39"/>
      <c r="J83" s="37"/>
      <c r="K83" s="37" t="s">
        <v>717</v>
      </c>
      <c r="L83" s="37" t="s">
        <v>735</v>
      </c>
      <c r="M83" s="37" t="s">
        <v>902</v>
      </c>
      <c r="N83" s="37" t="s">
        <v>720</v>
      </c>
      <c r="O83" s="37" t="s">
        <v>903</v>
      </c>
      <c r="P83" s="37"/>
      <c r="Q83" s="2"/>
    </row>
    <row r="84" ht="25" customHeight="1" spans="1:17">
      <c r="A84" s="26"/>
      <c r="B84" s="37"/>
      <c r="C84" s="37"/>
      <c r="D84" s="37"/>
      <c r="E84" s="37"/>
      <c r="F84" s="37"/>
      <c r="G84" s="39"/>
      <c r="H84" s="39"/>
      <c r="I84" s="39"/>
      <c r="J84" s="37"/>
      <c r="K84" s="37" t="s">
        <v>717</v>
      </c>
      <c r="L84" s="37" t="s">
        <v>718</v>
      </c>
      <c r="M84" s="37" t="s">
        <v>904</v>
      </c>
      <c r="N84" s="37" t="s">
        <v>806</v>
      </c>
      <c r="O84" s="37" t="s">
        <v>807</v>
      </c>
      <c r="P84" s="37" t="s">
        <v>724</v>
      </c>
      <c r="Q84" s="2"/>
    </row>
    <row r="85" ht="16.55" customHeight="1" spans="1:17">
      <c r="A85" s="26"/>
      <c r="B85" s="37"/>
      <c r="C85" s="37"/>
      <c r="D85" s="37"/>
      <c r="E85" s="37"/>
      <c r="F85" s="37"/>
      <c r="G85" s="39"/>
      <c r="H85" s="39"/>
      <c r="I85" s="39"/>
      <c r="J85" s="37"/>
      <c r="K85" s="37" t="s">
        <v>708</v>
      </c>
      <c r="L85" s="37" t="s">
        <v>709</v>
      </c>
      <c r="M85" s="37" t="s">
        <v>905</v>
      </c>
      <c r="N85" s="37" t="s">
        <v>711</v>
      </c>
      <c r="O85" s="37" t="s">
        <v>906</v>
      </c>
      <c r="P85" s="37" t="s">
        <v>716</v>
      </c>
      <c r="Q85" s="2"/>
    </row>
    <row r="86" ht="25" customHeight="1" spans="1:17">
      <c r="A86" s="26"/>
      <c r="B86" s="37"/>
      <c r="C86" s="37" t="s">
        <v>907</v>
      </c>
      <c r="D86" s="37" t="s">
        <v>704</v>
      </c>
      <c r="E86" s="37" t="s">
        <v>908</v>
      </c>
      <c r="F86" s="37" t="s">
        <v>909</v>
      </c>
      <c r="G86" s="38">
        <v>800</v>
      </c>
      <c r="H86" s="39" t="s">
        <v>910</v>
      </c>
      <c r="I86" s="39"/>
      <c r="J86" s="37" t="s">
        <v>911</v>
      </c>
      <c r="K86" s="37" t="s">
        <v>742</v>
      </c>
      <c r="L86" s="37" t="s">
        <v>889</v>
      </c>
      <c r="M86" s="37" t="s">
        <v>912</v>
      </c>
      <c r="N86" s="37" t="s">
        <v>720</v>
      </c>
      <c r="O86" s="37" t="s">
        <v>913</v>
      </c>
      <c r="P86" s="37"/>
      <c r="Q86" s="2"/>
    </row>
    <row r="87" ht="25" customHeight="1" spans="1:17">
      <c r="A87" s="26"/>
      <c r="B87" s="37"/>
      <c r="C87" s="37"/>
      <c r="D87" s="37"/>
      <c r="E87" s="37"/>
      <c r="F87" s="37"/>
      <c r="G87" s="39"/>
      <c r="H87" s="39"/>
      <c r="I87" s="39"/>
      <c r="J87" s="37"/>
      <c r="K87" s="37" t="s">
        <v>742</v>
      </c>
      <c r="L87" s="37" t="s">
        <v>743</v>
      </c>
      <c r="M87" s="37" t="s">
        <v>914</v>
      </c>
      <c r="N87" s="37" t="s">
        <v>720</v>
      </c>
      <c r="O87" s="37" t="s">
        <v>915</v>
      </c>
      <c r="P87" s="37"/>
      <c r="Q87" s="2"/>
    </row>
    <row r="88" ht="16.55" customHeight="1" spans="1:17">
      <c r="A88" s="26"/>
      <c r="B88" s="37"/>
      <c r="C88" s="37"/>
      <c r="D88" s="37"/>
      <c r="E88" s="37"/>
      <c r="F88" s="37"/>
      <c r="G88" s="39"/>
      <c r="H88" s="39"/>
      <c r="I88" s="39"/>
      <c r="J88" s="37"/>
      <c r="K88" s="37" t="s">
        <v>742</v>
      </c>
      <c r="L88" s="37" t="s">
        <v>743</v>
      </c>
      <c r="M88" s="37" t="s">
        <v>916</v>
      </c>
      <c r="N88" s="37" t="s">
        <v>720</v>
      </c>
      <c r="O88" s="37" t="s">
        <v>917</v>
      </c>
      <c r="P88" s="37" t="s">
        <v>724</v>
      </c>
      <c r="Q88" s="2"/>
    </row>
    <row r="89" ht="25" customHeight="1" spans="1:17">
      <c r="A89" s="26"/>
      <c r="B89" s="37"/>
      <c r="C89" s="37"/>
      <c r="D89" s="37"/>
      <c r="E89" s="37"/>
      <c r="F89" s="37"/>
      <c r="G89" s="39"/>
      <c r="H89" s="39"/>
      <c r="I89" s="39"/>
      <c r="J89" s="37"/>
      <c r="K89" s="37" t="s">
        <v>717</v>
      </c>
      <c r="L89" s="37" t="s">
        <v>725</v>
      </c>
      <c r="M89" s="37" t="s">
        <v>918</v>
      </c>
      <c r="N89" s="37" t="s">
        <v>723</v>
      </c>
      <c r="O89" s="37" t="s">
        <v>776</v>
      </c>
      <c r="P89" s="37" t="s">
        <v>919</v>
      </c>
      <c r="Q89" s="2"/>
    </row>
    <row r="90" ht="25" customHeight="1" spans="1:17">
      <c r="A90" s="26"/>
      <c r="B90" s="37"/>
      <c r="C90" s="37"/>
      <c r="D90" s="37"/>
      <c r="E90" s="37"/>
      <c r="F90" s="37"/>
      <c r="G90" s="39"/>
      <c r="H90" s="39"/>
      <c r="I90" s="39"/>
      <c r="J90" s="37"/>
      <c r="K90" s="37" t="s">
        <v>717</v>
      </c>
      <c r="L90" s="37" t="s">
        <v>725</v>
      </c>
      <c r="M90" s="37" t="s">
        <v>920</v>
      </c>
      <c r="N90" s="37" t="s">
        <v>723</v>
      </c>
      <c r="O90" s="37" t="s">
        <v>876</v>
      </c>
      <c r="P90" s="37" t="s">
        <v>768</v>
      </c>
      <c r="Q90" s="2"/>
    </row>
    <row r="91" ht="16.55" customHeight="1" spans="1:17">
      <c r="A91" s="26"/>
      <c r="B91" s="37"/>
      <c r="C91" s="37"/>
      <c r="D91" s="37"/>
      <c r="E91" s="37"/>
      <c r="F91" s="37"/>
      <c r="G91" s="39"/>
      <c r="H91" s="39"/>
      <c r="I91" s="39"/>
      <c r="J91" s="37"/>
      <c r="K91" s="37" t="s">
        <v>717</v>
      </c>
      <c r="L91" s="37" t="s">
        <v>725</v>
      </c>
      <c r="M91" s="37" t="s">
        <v>921</v>
      </c>
      <c r="N91" s="37" t="s">
        <v>723</v>
      </c>
      <c r="O91" s="37" t="s">
        <v>922</v>
      </c>
      <c r="P91" s="37" t="s">
        <v>766</v>
      </c>
      <c r="Q91" s="2"/>
    </row>
    <row r="92" ht="62.95" customHeight="1" spans="1:17">
      <c r="A92" s="26"/>
      <c r="B92" s="37"/>
      <c r="C92" s="37"/>
      <c r="D92" s="37"/>
      <c r="E92" s="37"/>
      <c r="F92" s="37"/>
      <c r="G92" s="39"/>
      <c r="H92" s="39"/>
      <c r="I92" s="39"/>
      <c r="J92" s="37"/>
      <c r="K92" s="37" t="s">
        <v>717</v>
      </c>
      <c r="L92" s="37" t="s">
        <v>718</v>
      </c>
      <c r="M92" s="37" t="s">
        <v>923</v>
      </c>
      <c r="N92" s="37" t="s">
        <v>720</v>
      </c>
      <c r="O92" s="37" t="s">
        <v>924</v>
      </c>
      <c r="P92" s="37" t="s">
        <v>919</v>
      </c>
      <c r="Q92" s="2"/>
    </row>
    <row r="93" ht="16.55" customHeight="1" spans="1:17">
      <c r="A93" s="26"/>
      <c r="B93" s="37"/>
      <c r="C93" s="37"/>
      <c r="D93" s="37"/>
      <c r="E93" s="37"/>
      <c r="F93" s="37"/>
      <c r="G93" s="39"/>
      <c r="H93" s="39"/>
      <c r="I93" s="39"/>
      <c r="J93" s="37"/>
      <c r="K93" s="37" t="s">
        <v>717</v>
      </c>
      <c r="L93" s="37" t="s">
        <v>735</v>
      </c>
      <c r="M93" s="37" t="s">
        <v>925</v>
      </c>
      <c r="N93" s="37" t="s">
        <v>806</v>
      </c>
      <c r="O93" s="37" t="s">
        <v>926</v>
      </c>
      <c r="P93" s="37" t="s">
        <v>804</v>
      </c>
      <c r="Q93" s="2"/>
    </row>
    <row r="94" ht="25" customHeight="1" spans="1:17">
      <c r="A94" s="26"/>
      <c r="B94" s="37"/>
      <c r="C94" s="37"/>
      <c r="D94" s="37"/>
      <c r="E94" s="37"/>
      <c r="F94" s="37"/>
      <c r="G94" s="39"/>
      <c r="H94" s="39"/>
      <c r="I94" s="39"/>
      <c r="J94" s="37"/>
      <c r="K94" s="37" t="s">
        <v>717</v>
      </c>
      <c r="L94" s="37" t="s">
        <v>735</v>
      </c>
      <c r="M94" s="37" t="s">
        <v>927</v>
      </c>
      <c r="N94" s="37" t="s">
        <v>806</v>
      </c>
      <c r="O94" s="37" t="s">
        <v>876</v>
      </c>
      <c r="P94" s="37" t="s">
        <v>804</v>
      </c>
      <c r="Q94" s="2"/>
    </row>
    <row r="95" ht="75.9" customHeight="1" spans="1:17">
      <c r="A95" s="26"/>
      <c r="B95" s="37"/>
      <c r="C95" s="37"/>
      <c r="D95" s="37"/>
      <c r="E95" s="37"/>
      <c r="F95" s="37"/>
      <c r="G95" s="39"/>
      <c r="H95" s="39"/>
      <c r="I95" s="39"/>
      <c r="J95" s="37"/>
      <c r="K95" s="37" t="s">
        <v>708</v>
      </c>
      <c r="L95" s="37" t="s">
        <v>709</v>
      </c>
      <c r="M95" s="37" t="s">
        <v>928</v>
      </c>
      <c r="N95" s="37" t="s">
        <v>711</v>
      </c>
      <c r="O95" s="37" t="s">
        <v>929</v>
      </c>
      <c r="P95" s="37" t="s">
        <v>716</v>
      </c>
      <c r="Q95" s="2"/>
    </row>
    <row r="96" ht="25" customHeight="1" spans="1:17">
      <c r="A96" s="26"/>
      <c r="B96" s="37"/>
      <c r="C96" s="37"/>
      <c r="D96" s="37"/>
      <c r="E96" s="37"/>
      <c r="F96" s="37"/>
      <c r="G96" s="39"/>
      <c r="H96" s="39"/>
      <c r="I96" s="39"/>
      <c r="J96" s="37"/>
      <c r="K96" s="37" t="s">
        <v>739</v>
      </c>
      <c r="L96" s="37" t="s">
        <v>740</v>
      </c>
      <c r="M96" s="37" t="s">
        <v>859</v>
      </c>
      <c r="N96" s="37" t="s">
        <v>723</v>
      </c>
      <c r="O96" s="37" t="s">
        <v>759</v>
      </c>
      <c r="P96" s="37" t="s">
        <v>724</v>
      </c>
      <c r="Q96" s="2"/>
    </row>
    <row r="97" ht="25" customHeight="1" spans="1:17">
      <c r="A97" s="26"/>
      <c r="B97" s="37"/>
      <c r="C97" s="37"/>
      <c r="D97" s="37"/>
      <c r="E97" s="37"/>
      <c r="F97" s="37"/>
      <c r="G97" s="39"/>
      <c r="H97" s="39"/>
      <c r="I97" s="39"/>
      <c r="J97" s="37"/>
      <c r="K97" s="37" t="s">
        <v>739</v>
      </c>
      <c r="L97" s="37" t="s">
        <v>740</v>
      </c>
      <c r="M97" s="37" t="s">
        <v>930</v>
      </c>
      <c r="N97" s="37" t="s">
        <v>723</v>
      </c>
      <c r="O97" s="37" t="s">
        <v>759</v>
      </c>
      <c r="P97" s="37" t="s">
        <v>724</v>
      </c>
      <c r="Q97" s="2"/>
    </row>
    <row r="98" ht="16.55" customHeight="1" spans="1:17">
      <c r="A98" s="26"/>
      <c r="B98" s="37"/>
      <c r="C98" s="37" t="s">
        <v>577</v>
      </c>
      <c r="D98" s="37" t="s">
        <v>704</v>
      </c>
      <c r="E98" s="37" t="s">
        <v>931</v>
      </c>
      <c r="F98" s="37" t="s">
        <v>932</v>
      </c>
      <c r="G98" s="38">
        <v>280</v>
      </c>
      <c r="H98" s="39" t="s">
        <v>578</v>
      </c>
      <c r="I98" s="39"/>
      <c r="J98" s="37" t="s">
        <v>933</v>
      </c>
      <c r="K98" s="37" t="s">
        <v>717</v>
      </c>
      <c r="L98" s="37" t="s">
        <v>735</v>
      </c>
      <c r="M98" s="37" t="s">
        <v>934</v>
      </c>
      <c r="N98" s="37" t="s">
        <v>720</v>
      </c>
      <c r="O98" s="37" t="s">
        <v>803</v>
      </c>
      <c r="P98" s="37" t="s">
        <v>804</v>
      </c>
      <c r="Q98" s="2"/>
    </row>
    <row r="99" ht="16.55" customHeight="1" spans="1:17">
      <c r="A99" s="26"/>
      <c r="B99" s="37"/>
      <c r="C99" s="37"/>
      <c r="D99" s="37"/>
      <c r="E99" s="37"/>
      <c r="F99" s="37"/>
      <c r="G99" s="39"/>
      <c r="H99" s="39"/>
      <c r="I99" s="39"/>
      <c r="J99" s="37"/>
      <c r="K99" s="37" t="s">
        <v>717</v>
      </c>
      <c r="L99" s="37" t="s">
        <v>718</v>
      </c>
      <c r="M99" s="37" t="s">
        <v>935</v>
      </c>
      <c r="N99" s="37" t="s">
        <v>806</v>
      </c>
      <c r="O99" s="37" t="s">
        <v>807</v>
      </c>
      <c r="P99" s="37" t="s">
        <v>724</v>
      </c>
      <c r="Q99" s="2"/>
    </row>
    <row r="100" ht="50" customHeight="1" spans="1:17">
      <c r="A100" s="26"/>
      <c r="B100" s="37"/>
      <c r="C100" s="37"/>
      <c r="D100" s="37"/>
      <c r="E100" s="37"/>
      <c r="F100" s="37"/>
      <c r="G100" s="39"/>
      <c r="H100" s="39"/>
      <c r="I100" s="39"/>
      <c r="J100" s="37"/>
      <c r="K100" s="37" t="s">
        <v>717</v>
      </c>
      <c r="L100" s="37" t="s">
        <v>725</v>
      </c>
      <c r="M100" s="37" t="s">
        <v>936</v>
      </c>
      <c r="N100" s="37" t="s">
        <v>723</v>
      </c>
      <c r="O100" s="37" t="s">
        <v>937</v>
      </c>
      <c r="P100" s="37" t="s">
        <v>821</v>
      </c>
      <c r="Q100" s="2"/>
    </row>
    <row r="101" ht="75.9" customHeight="1" spans="1:17">
      <c r="A101" s="26"/>
      <c r="B101" s="37"/>
      <c r="C101" s="37"/>
      <c r="D101" s="37"/>
      <c r="E101" s="37"/>
      <c r="F101" s="37"/>
      <c r="G101" s="39"/>
      <c r="H101" s="39"/>
      <c r="I101" s="39"/>
      <c r="J101" s="37"/>
      <c r="K101" s="37" t="s">
        <v>742</v>
      </c>
      <c r="L101" s="37" t="s">
        <v>743</v>
      </c>
      <c r="M101" s="37" t="s">
        <v>938</v>
      </c>
      <c r="N101" s="37" t="s">
        <v>720</v>
      </c>
      <c r="O101" s="37" t="s">
        <v>939</v>
      </c>
      <c r="P101" s="37"/>
      <c r="Q101" s="2"/>
    </row>
    <row r="102" ht="62.95" customHeight="1" spans="1:17">
      <c r="A102" s="26"/>
      <c r="B102" s="37"/>
      <c r="C102" s="37"/>
      <c r="D102" s="37"/>
      <c r="E102" s="37"/>
      <c r="F102" s="37"/>
      <c r="G102" s="39"/>
      <c r="H102" s="39"/>
      <c r="I102" s="39"/>
      <c r="J102" s="37"/>
      <c r="K102" s="37" t="s">
        <v>742</v>
      </c>
      <c r="L102" s="37" t="s">
        <v>940</v>
      </c>
      <c r="M102" s="37" t="s">
        <v>941</v>
      </c>
      <c r="N102" s="37" t="s">
        <v>720</v>
      </c>
      <c r="O102" s="37" t="s">
        <v>942</v>
      </c>
      <c r="P102" s="37"/>
      <c r="Q102" s="2"/>
    </row>
    <row r="103" ht="87.95" customHeight="1" spans="1:17">
      <c r="A103" s="26"/>
      <c r="B103" s="37"/>
      <c r="C103" s="37"/>
      <c r="D103" s="37"/>
      <c r="E103" s="37"/>
      <c r="F103" s="37"/>
      <c r="G103" s="39"/>
      <c r="H103" s="39"/>
      <c r="I103" s="39"/>
      <c r="J103" s="37"/>
      <c r="K103" s="37" t="s">
        <v>742</v>
      </c>
      <c r="L103" s="37" t="s">
        <v>847</v>
      </c>
      <c r="M103" s="37" t="s">
        <v>943</v>
      </c>
      <c r="N103" s="37" t="s">
        <v>720</v>
      </c>
      <c r="O103" s="37" t="s">
        <v>944</v>
      </c>
      <c r="P103" s="37"/>
      <c r="Q103" s="2"/>
    </row>
    <row r="104" ht="100.9" customHeight="1" spans="1:17">
      <c r="A104" s="26"/>
      <c r="B104" s="37"/>
      <c r="C104" s="37"/>
      <c r="D104" s="37"/>
      <c r="E104" s="37"/>
      <c r="F104" s="37"/>
      <c r="G104" s="39"/>
      <c r="H104" s="39"/>
      <c r="I104" s="39"/>
      <c r="J104" s="37"/>
      <c r="K104" s="37" t="s">
        <v>742</v>
      </c>
      <c r="L104" s="37" t="s">
        <v>889</v>
      </c>
      <c r="M104" s="37" t="s">
        <v>945</v>
      </c>
      <c r="N104" s="37" t="s">
        <v>720</v>
      </c>
      <c r="O104" s="37" t="s">
        <v>946</v>
      </c>
      <c r="P104" s="37"/>
      <c r="Q104" s="2"/>
    </row>
    <row r="105" ht="25" customHeight="1" spans="1:17">
      <c r="A105" s="26"/>
      <c r="B105" s="37"/>
      <c r="C105" s="37"/>
      <c r="D105" s="37"/>
      <c r="E105" s="37"/>
      <c r="F105" s="37"/>
      <c r="G105" s="39"/>
      <c r="H105" s="39"/>
      <c r="I105" s="39"/>
      <c r="J105" s="37"/>
      <c r="K105" s="37" t="s">
        <v>739</v>
      </c>
      <c r="L105" s="37" t="s">
        <v>740</v>
      </c>
      <c r="M105" s="37" t="s">
        <v>947</v>
      </c>
      <c r="N105" s="37" t="s">
        <v>723</v>
      </c>
      <c r="O105" s="37" t="s">
        <v>759</v>
      </c>
      <c r="P105" s="37" t="s">
        <v>724</v>
      </c>
      <c r="Q105" s="2"/>
    </row>
    <row r="106" ht="25" customHeight="1" spans="1:17">
      <c r="A106" s="26"/>
      <c r="B106" s="37"/>
      <c r="C106" s="37" t="s">
        <v>948</v>
      </c>
      <c r="D106" s="37" t="s">
        <v>704</v>
      </c>
      <c r="E106" s="37" t="s">
        <v>949</v>
      </c>
      <c r="F106" s="37" t="s">
        <v>950</v>
      </c>
      <c r="G106" s="38">
        <v>630</v>
      </c>
      <c r="H106" s="39" t="s">
        <v>951</v>
      </c>
      <c r="I106" s="39"/>
      <c r="J106" s="37" t="s">
        <v>952</v>
      </c>
      <c r="K106" s="37" t="s">
        <v>717</v>
      </c>
      <c r="L106" s="37" t="s">
        <v>725</v>
      </c>
      <c r="M106" s="37" t="s">
        <v>953</v>
      </c>
      <c r="N106" s="37" t="s">
        <v>723</v>
      </c>
      <c r="O106" s="37" t="s">
        <v>809</v>
      </c>
      <c r="P106" s="37" t="s">
        <v>768</v>
      </c>
      <c r="Q106" s="2"/>
    </row>
    <row r="107" ht="16.55" customHeight="1" spans="1:17">
      <c r="A107" s="26"/>
      <c r="B107" s="37"/>
      <c r="C107" s="37"/>
      <c r="D107" s="37"/>
      <c r="E107" s="37"/>
      <c r="F107" s="37"/>
      <c r="G107" s="39"/>
      <c r="H107" s="39"/>
      <c r="I107" s="39"/>
      <c r="J107" s="37"/>
      <c r="K107" s="37" t="s">
        <v>717</v>
      </c>
      <c r="L107" s="37" t="s">
        <v>725</v>
      </c>
      <c r="M107" s="37" t="s">
        <v>954</v>
      </c>
      <c r="N107" s="37" t="s">
        <v>723</v>
      </c>
      <c r="O107" s="37" t="s">
        <v>926</v>
      </c>
      <c r="P107" s="37" t="s">
        <v>768</v>
      </c>
      <c r="Q107" s="2"/>
    </row>
    <row r="108" ht="62.95" customHeight="1" spans="1:17">
      <c r="A108" s="26"/>
      <c r="B108" s="37"/>
      <c r="C108" s="37"/>
      <c r="D108" s="37"/>
      <c r="E108" s="37"/>
      <c r="F108" s="37"/>
      <c r="G108" s="39"/>
      <c r="H108" s="39"/>
      <c r="I108" s="39"/>
      <c r="J108" s="37"/>
      <c r="K108" s="37" t="s">
        <v>717</v>
      </c>
      <c r="L108" s="37" t="s">
        <v>718</v>
      </c>
      <c r="M108" s="37" t="s">
        <v>955</v>
      </c>
      <c r="N108" s="37" t="s">
        <v>720</v>
      </c>
      <c r="O108" s="37" t="s">
        <v>956</v>
      </c>
      <c r="P108" s="37"/>
      <c r="Q108" s="2"/>
    </row>
    <row r="109" ht="16.55" customHeight="1" spans="1:17">
      <c r="A109" s="26"/>
      <c r="B109" s="37"/>
      <c r="C109" s="37"/>
      <c r="D109" s="37"/>
      <c r="E109" s="37"/>
      <c r="F109" s="37"/>
      <c r="G109" s="39"/>
      <c r="H109" s="39"/>
      <c r="I109" s="39"/>
      <c r="J109" s="37"/>
      <c r="K109" s="37" t="s">
        <v>717</v>
      </c>
      <c r="L109" s="37" t="s">
        <v>735</v>
      </c>
      <c r="M109" s="37" t="s">
        <v>957</v>
      </c>
      <c r="N109" s="37" t="s">
        <v>711</v>
      </c>
      <c r="O109" s="37" t="s">
        <v>861</v>
      </c>
      <c r="P109" s="37" t="s">
        <v>804</v>
      </c>
      <c r="Q109" s="2"/>
    </row>
    <row r="110" ht="37.95" customHeight="1" spans="1:17">
      <c r="A110" s="26"/>
      <c r="B110" s="37"/>
      <c r="C110" s="37"/>
      <c r="D110" s="37"/>
      <c r="E110" s="37"/>
      <c r="F110" s="37"/>
      <c r="G110" s="39"/>
      <c r="H110" s="39"/>
      <c r="I110" s="39"/>
      <c r="J110" s="37"/>
      <c r="K110" s="37" t="s">
        <v>742</v>
      </c>
      <c r="L110" s="37" t="s">
        <v>889</v>
      </c>
      <c r="M110" s="37" t="s">
        <v>958</v>
      </c>
      <c r="N110" s="37" t="s">
        <v>720</v>
      </c>
      <c r="O110" s="37" t="s">
        <v>959</v>
      </c>
      <c r="P110" s="37"/>
      <c r="Q110" s="2"/>
    </row>
    <row r="111" ht="37.95" customHeight="1" spans="1:17">
      <c r="A111" s="26"/>
      <c r="B111" s="37"/>
      <c r="C111" s="37"/>
      <c r="D111" s="37"/>
      <c r="E111" s="37"/>
      <c r="F111" s="37"/>
      <c r="G111" s="39"/>
      <c r="H111" s="39"/>
      <c r="I111" s="39"/>
      <c r="J111" s="37"/>
      <c r="K111" s="37" t="s">
        <v>742</v>
      </c>
      <c r="L111" s="37" t="s">
        <v>847</v>
      </c>
      <c r="M111" s="37" t="s">
        <v>960</v>
      </c>
      <c r="N111" s="37" t="s">
        <v>723</v>
      </c>
      <c r="O111" s="37" t="s">
        <v>867</v>
      </c>
      <c r="P111" s="37" t="s">
        <v>724</v>
      </c>
      <c r="Q111" s="2"/>
    </row>
    <row r="112" ht="75.9" customHeight="1" spans="1:17">
      <c r="A112" s="26"/>
      <c r="B112" s="37"/>
      <c r="C112" s="37"/>
      <c r="D112" s="37"/>
      <c r="E112" s="37"/>
      <c r="F112" s="37"/>
      <c r="G112" s="39"/>
      <c r="H112" s="39"/>
      <c r="I112" s="39"/>
      <c r="J112" s="37"/>
      <c r="K112" s="37" t="s">
        <v>742</v>
      </c>
      <c r="L112" s="37" t="s">
        <v>743</v>
      </c>
      <c r="M112" s="37" t="s">
        <v>961</v>
      </c>
      <c r="N112" s="37" t="s">
        <v>720</v>
      </c>
      <c r="O112" s="37" t="s">
        <v>962</v>
      </c>
      <c r="P112" s="37"/>
      <c r="Q112" s="2"/>
    </row>
    <row r="113" ht="25" customHeight="1" spans="1:17">
      <c r="A113" s="26"/>
      <c r="B113" s="37"/>
      <c r="C113" s="37"/>
      <c r="D113" s="37"/>
      <c r="E113" s="37"/>
      <c r="F113" s="37"/>
      <c r="G113" s="39"/>
      <c r="H113" s="39"/>
      <c r="I113" s="39"/>
      <c r="J113" s="37"/>
      <c r="K113" s="37" t="s">
        <v>739</v>
      </c>
      <c r="L113" s="37" t="s">
        <v>740</v>
      </c>
      <c r="M113" s="37" t="s">
        <v>963</v>
      </c>
      <c r="N113" s="37" t="s">
        <v>723</v>
      </c>
      <c r="O113" s="37" t="s">
        <v>759</v>
      </c>
      <c r="P113" s="37" t="s">
        <v>724</v>
      </c>
      <c r="Q113" s="2"/>
    </row>
    <row r="114" ht="40.5" customHeight="1" spans="1:17">
      <c r="A114" s="26"/>
      <c r="B114" s="37"/>
      <c r="C114" s="37" t="s">
        <v>579</v>
      </c>
      <c r="D114" s="37" t="s">
        <v>704</v>
      </c>
      <c r="E114" s="37" t="s">
        <v>964</v>
      </c>
      <c r="F114" s="37" t="s">
        <v>965</v>
      </c>
      <c r="G114" s="38">
        <v>194.5066</v>
      </c>
      <c r="H114" s="39" t="s">
        <v>580</v>
      </c>
      <c r="I114" s="39"/>
      <c r="J114" s="37" t="s">
        <v>966</v>
      </c>
      <c r="K114" s="37" t="s">
        <v>717</v>
      </c>
      <c r="L114" s="37" t="s">
        <v>718</v>
      </c>
      <c r="M114" s="37" t="s">
        <v>967</v>
      </c>
      <c r="N114" s="37" t="s">
        <v>720</v>
      </c>
      <c r="O114" s="37" t="s">
        <v>968</v>
      </c>
      <c r="P114" s="37"/>
      <c r="Q114" s="2"/>
    </row>
    <row r="115" ht="75.9" customHeight="1" spans="1:17">
      <c r="A115" s="26"/>
      <c r="B115" s="37"/>
      <c r="C115" s="37"/>
      <c r="D115" s="37"/>
      <c r="E115" s="37"/>
      <c r="F115" s="37"/>
      <c r="G115" s="39"/>
      <c r="H115" s="39"/>
      <c r="I115" s="39"/>
      <c r="J115" s="37"/>
      <c r="K115" s="37" t="s">
        <v>717</v>
      </c>
      <c r="L115" s="37" t="s">
        <v>735</v>
      </c>
      <c r="M115" s="37" t="s">
        <v>969</v>
      </c>
      <c r="N115" s="37" t="s">
        <v>720</v>
      </c>
      <c r="O115" s="37" t="s">
        <v>970</v>
      </c>
      <c r="P115" s="37"/>
      <c r="Q115" s="2"/>
    </row>
    <row r="116" ht="138.85" customHeight="1" spans="1:17">
      <c r="A116" s="26"/>
      <c r="B116" s="37"/>
      <c r="C116" s="37"/>
      <c r="D116" s="37"/>
      <c r="E116" s="37"/>
      <c r="F116" s="37"/>
      <c r="G116" s="39"/>
      <c r="H116" s="39"/>
      <c r="I116" s="39"/>
      <c r="J116" s="37"/>
      <c r="K116" s="37" t="s">
        <v>717</v>
      </c>
      <c r="L116" s="37" t="s">
        <v>725</v>
      </c>
      <c r="M116" s="37" t="s">
        <v>971</v>
      </c>
      <c r="N116" s="37" t="s">
        <v>806</v>
      </c>
      <c r="O116" s="37" t="s">
        <v>937</v>
      </c>
      <c r="P116" s="37" t="s">
        <v>768</v>
      </c>
      <c r="Q116" s="2"/>
    </row>
    <row r="117" ht="75.9" customHeight="1" spans="1:17">
      <c r="A117" s="26"/>
      <c r="B117" s="37"/>
      <c r="C117" s="37"/>
      <c r="D117" s="37"/>
      <c r="E117" s="37"/>
      <c r="F117" s="37"/>
      <c r="G117" s="39"/>
      <c r="H117" s="39"/>
      <c r="I117" s="39"/>
      <c r="J117" s="37"/>
      <c r="K117" s="37" t="s">
        <v>742</v>
      </c>
      <c r="L117" s="37" t="s">
        <v>743</v>
      </c>
      <c r="M117" s="37" t="s">
        <v>972</v>
      </c>
      <c r="N117" s="37" t="s">
        <v>720</v>
      </c>
      <c r="O117" s="37" t="s">
        <v>973</v>
      </c>
      <c r="P117" s="37"/>
      <c r="Q117" s="2"/>
    </row>
    <row r="118" ht="40.5" customHeight="1" spans="1:17">
      <c r="A118" s="26"/>
      <c r="B118" s="37"/>
      <c r="C118" s="37"/>
      <c r="D118" s="37"/>
      <c r="E118" s="37"/>
      <c r="F118" s="37"/>
      <c r="G118" s="39"/>
      <c r="H118" s="39"/>
      <c r="I118" s="39"/>
      <c r="J118" s="37"/>
      <c r="K118" s="37" t="s">
        <v>739</v>
      </c>
      <c r="L118" s="37" t="s">
        <v>740</v>
      </c>
      <c r="M118" s="37" t="s">
        <v>974</v>
      </c>
      <c r="N118" s="37" t="s">
        <v>723</v>
      </c>
      <c r="O118" s="37" t="s">
        <v>759</v>
      </c>
      <c r="P118" s="37" t="s">
        <v>724</v>
      </c>
      <c r="Q118" s="2"/>
    </row>
    <row r="119" ht="50" customHeight="1" spans="1:17">
      <c r="A119" s="26"/>
      <c r="B119" s="37"/>
      <c r="C119" s="37" t="s">
        <v>975</v>
      </c>
      <c r="D119" s="37" t="s">
        <v>704</v>
      </c>
      <c r="E119" s="37" t="s">
        <v>976</v>
      </c>
      <c r="F119" s="37" t="s">
        <v>977</v>
      </c>
      <c r="G119" s="40">
        <v>7000</v>
      </c>
      <c r="H119" s="39" t="s">
        <v>978</v>
      </c>
      <c r="I119" s="39"/>
      <c r="J119" s="37" t="s">
        <v>979</v>
      </c>
      <c r="K119" s="37" t="s">
        <v>717</v>
      </c>
      <c r="L119" s="37" t="s">
        <v>718</v>
      </c>
      <c r="M119" s="37" t="s">
        <v>980</v>
      </c>
      <c r="N119" s="37" t="s">
        <v>720</v>
      </c>
      <c r="O119" s="37" t="s">
        <v>981</v>
      </c>
      <c r="P119" s="37"/>
      <c r="Q119" s="2"/>
    </row>
    <row r="120" ht="25" customHeight="1" spans="1:17">
      <c r="A120" s="26"/>
      <c r="B120" s="37"/>
      <c r="C120" s="37"/>
      <c r="D120" s="37"/>
      <c r="E120" s="37"/>
      <c r="F120" s="37"/>
      <c r="G120" s="39"/>
      <c r="H120" s="39"/>
      <c r="I120" s="39"/>
      <c r="J120" s="37"/>
      <c r="K120" s="37" t="s">
        <v>717</v>
      </c>
      <c r="L120" s="37" t="s">
        <v>725</v>
      </c>
      <c r="M120" s="37" t="s">
        <v>982</v>
      </c>
      <c r="N120" s="37" t="s">
        <v>723</v>
      </c>
      <c r="O120" s="37" t="s">
        <v>983</v>
      </c>
      <c r="P120" s="37" t="s">
        <v>768</v>
      </c>
      <c r="Q120" s="2"/>
    </row>
    <row r="121" ht="25" customHeight="1" spans="1:17">
      <c r="A121" s="26"/>
      <c r="B121" s="37"/>
      <c r="C121" s="37"/>
      <c r="D121" s="37"/>
      <c r="E121" s="37"/>
      <c r="F121" s="37"/>
      <c r="G121" s="39"/>
      <c r="H121" s="39"/>
      <c r="I121" s="39"/>
      <c r="J121" s="37"/>
      <c r="K121" s="37" t="s">
        <v>717</v>
      </c>
      <c r="L121" s="37" t="s">
        <v>725</v>
      </c>
      <c r="M121" s="37" t="s">
        <v>984</v>
      </c>
      <c r="N121" s="37" t="s">
        <v>723</v>
      </c>
      <c r="O121" s="37" t="s">
        <v>823</v>
      </c>
      <c r="P121" s="37" t="s">
        <v>768</v>
      </c>
      <c r="Q121" s="2"/>
    </row>
    <row r="122" ht="75.9" customHeight="1" spans="1:17">
      <c r="A122" s="26"/>
      <c r="B122" s="37"/>
      <c r="C122" s="37"/>
      <c r="D122" s="37"/>
      <c r="E122" s="37"/>
      <c r="F122" s="37"/>
      <c r="G122" s="39"/>
      <c r="H122" s="39"/>
      <c r="I122" s="39"/>
      <c r="J122" s="37"/>
      <c r="K122" s="37" t="s">
        <v>717</v>
      </c>
      <c r="L122" s="37" t="s">
        <v>735</v>
      </c>
      <c r="M122" s="37" t="s">
        <v>985</v>
      </c>
      <c r="N122" s="37" t="s">
        <v>720</v>
      </c>
      <c r="O122" s="37" t="s">
        <v>770</v>
      </c>
      <c r="P122" s="37"/>
      <c r="Q122" s="2"/>
    </row>
    <row r="123" ht="25" customHeight="1" spans="1:17">
      <c r="A123" s="26"/>
      <c r="B123" s="37"/>
      <c r="C123" s="37"/>
      <c r="D123" s="37"/>
      <c r="E123" s="37"/>
      <c r="F123" s="37"/>
      <c r="G123" s="39"/>
      <c r="H123" s="39"/>
      <c r="I123" s="39"/>
      <c r="J123" s="37"/>
      <c r="K123" s="37" t="s">
        <v>739</v>
      </c>
      <c r="L123" s="37" t="s">
        <v>740</v>
      </c>
      <c r="M123" s="37" t="s">
        <v>986</v>
      </c>
      <c r="N123" s="37" t="s">
        <v>723</v>
      </c>
      <c r="O123" s="37" t="s">
        <v>759</v>
      </c>
      <c r="P123" s="37" t="s">
        <v>724</v>
      </c>
      <c r="Q123" s="2"/>
    </row>
    <row r="124" ht="25" customHeight="1" spans="1:17">
      <c r="A124" s="26"/>
      <c r="B124" s="37"/>
      <c r="C124" s="37"/>
      <c r="D124" s="37"/>
      <c r="E124" s="37"/>
      <c r="F124" s="37"/>
      <c r="G124" s="39"/>
      <c r="H124" s="39"/>
      <c r="I124" s="39"/>
      <c r="J124" s="37"/>
      <c r="K124" s="37" t="s">
        <v>739</v>
      </c>
      <c r="L124" s="37" t="s">
        <v>740</v>
      </c>
      <c r="M124" s="37" t="s">
        <v>987</v>
      </c>
      <c r="N124" s="37" t="s">
        <v>723</v>
      </c>
      <c r="O124" s="37" t="s">
        <v>759</v>
      </c>
      <c r="P124" s="37" t="s">
        <v>724</v>
      </c>
      <c r="Q124" s="2"/>
    </row>
    <row r="125" ht="37.95" customHeight="1" spans="1:17">
      <c r="A125" s="26"/>
      <c r="B125" s="37"/>
      <c r="C125" s="37"/>
      <c r="D125" s="37"/>
      <c r="E125" s="37"/>
      <c r="F125" s="37"/>
      <c r="G125" s="39"/>
      <c r="H125" s="39"/>
      <c r="I125" s="39"/>
      <c r="J125" s="37"/>
      <c r="K125" s="37" t="s">
        <v>739</v>
      </c>
      <c r="L125" s="37" t="s">
        <v>740</v>
      </c>
      <c r="M125" s="37" t="s">
        <v>988</v>
      </c>
      <c r="N125" s="37" t="s">
        <v>723</v>
      </c>
      <c r="O125" s="37" t="s">
        <v>759</v>
      </c>
      <c r="P125" s="37" t="s">
        <v>724</v>
      </c>
      <c r="Q125" s="2"/>
    </row>
    <row r="126" ht="37.95" customHeight="1" spans="1:17">
      <c r="A126" s="26"/>
      <c r="B126" s="37"/>
      <c r="C126" s="37"/>
      <c r="D126" s="37"/>
      <c r="E126" s="37"/>
      <c r="F126" s="37"/>
      <c r="G126" s="39"/>
      <c r="H126" s="39"/>
      <c r="I126" s="39"/>
      <c r="J126" s="37"/>
      <c r="K126" s="37" t="s">
        <v>742</v>
      </c>
      <c r="L126" s="37" t="s">
        <v>847</v>
      </c>
      <c r="M126" s="37" t="s">
        <v>989</v>
      </c>
      <c r="N126" s="37" t="s">
        <v>720</v>
      </c>
      <c r="O126" s="37" t="s">
        <v>990</v>
      </c>
      <c r="P126" s="37"/>
      <c r="Q126" s="2"/>
    </row>
    <row r="127" ht="50" customHeight="1" spans="1:17">
      <c r="A127" s="26"/>
      <c r="B127" s="37"/>
      <c r="C127" s="37"/>
      <c r="D127" s="37"/>
      <c r="E127" s="37"/>
      <c r="F127" s="37"/>
      <c r="G127" s="39"/>
      <c r="H127" s="39"/>
      <c r="I127" s="39"/>
      <c r="J127" s="37"/>
      <c r="K127" s="37" t="s">
        <v>742</v>
      </c>
      <c r="L127" s="37" t="s">
        <v>743</v>
      </c>
      <c r="M127" s="37" t="s">
        <v>991</v>
      </c>
      <c r="N127" s="37" t="s">
        <v>720</v>
      </c>
      <c r="O127" s="37" t="s">
        <v>992</v>
      </c>
      <c r="P127" s="37"/>
      <c r="Q127" s="2"/>
    </row>
    <row r="128" ht="16.55" customHeight="1" spans="1:17">
      <c r="A128" s="26"/>
      <c r="B128" s="37"/>
      <c r="C128" s="37" t="s">
        <v>993</v>
      </c>
      <c r="D128" s="37" t="s">
        <v>704</v>
      </c>
      <c r="E128" s="37" t="s">
        <v>976</v>
      </c>
      <c r="F128" s="37" t="s">
        <v>977</v>
      </c>
      <c r="G128" s="40">
        <v>2000</v>
      </c>
      <c r="H128" s="39" t="s">
        <v>994</v>
      </c>
      <c r="I128" s="39"/>
      <c r="J128" s="37" t="s">
        <v>995</v>
      </c>
      <c r="K128" s="37" t="s">
        <v>717</v>
      </c>
      <c r="L128" s="37" t="s">
        <v>725</v>
      </c>
      <c r="M128" s="37" t="s">
        <v>996</v>
      </c>
      <c r="N128" s="37" t="s">
        <v>723</v>
      </c>
      <c r="O128" s="37" t="s">
        <v>793</v>
      </c>
      <c r="P128" s="37" t="s">
        <v>768</v>
      </c>
      <c r="Q128" s="2"/>
    </row>
    <row r="129" ht="25" customHeight="1" spans="1:17">
      <c r="A129" s="26"/>
      <c r="B129" s="37"/>
      <c r="C129" s="37"/>
      <c r="D129" s="37"/>
      <c r="E129" s="37"/>
      <c r="F129" s="37"/>
      <c r="G129" s="39"/>
      <c r="H129" s="39"/>
      <c r="I129" s="39"/>
      <c r="J129" s="37"/>
      <c r="K129" s="37" t="s">
        <v>717</v>
      </c>
      <c r="L129" s="37" t="s">
        <v>725</v>
      </c>
      <c r="M129" s="37" t="s">
        <v>997</v>
      </c>
      <c r="N129" s="37" t="s">
        <v>723</v>
      </c>
      <c r="O129" s="37" t="s">
        <v>793</v>
      </c>
      <c r="P129" s="37" t="s">
        <v>768</v>
      </c>
      <c r="Q129" s="2"/>
    </row>
    <row r="130" ht="16.55" customHeight="1" spans="1:17">
      <c r="A130" s="26"/>
      <c r="B130" s="37"/>
      <c r="C130" s="37"/>
      <c r="D130" s="37"/>
      <c r="E130" s="37"/>
      <c r="F130" s="37"/>
      <c r="G130" s="39"/>
      <c r="H130" s="39"/>
      <c r="I130" s="39"/>
      <c r="J130" s="37"/>
      <c r="K130" s="37" t="s">
        <v>717</v>
      </c>
      <c r="L130" s="37" t="s">
        <v>725</v>
      </c>
      <c r="M130" s="37" t="s">
        <v>998</v>
      </c>
      <c r="N130" s="37" t="s">
        <v>723</v>
      </c>
      <c r="O130" s="37" t="s">
        <v>999</v>
      </c>
      <c r="P130" s="37" t="s">
        <v>768</v>
      </c>
      <c r="Q130" s="2"/>
    </row>
    <row r="131" ht="87.95" customHeight="1" spans="1:17">
      <c r="A131" s="26"/>
      <c r="B131" s="37"/>
      <c r="C131" s="37"/>
      <c r="D131" s="37"/>
      <c r="E131" s="37"/>
      <c r="F131" s="37"/>
      <c r="G131" s="39"/>
      <c r="H131" s="39"/>
      <c r="I131" s="39"/>
      <c r="J131" s="37"/>
      <c r="K131" s="37" t="s">
        <v>717</v>
      </c>
      <c r="L131" s="37" t="s">
        <v>735</v>
      </c>
      <c r="M131" s="37" t="s">
        <v>770</v>
      </c>
      <c r="N131" s="37" t="s">
        <v>720</v>
      </c>
      <c r="O131" s="37" t="s">
        <v>1000</v>
      </c>
      <c r="P131" s="37"/>
      <c r="Q131" s="2"/>
    </row>
    <row r="132" ht="16.55" customHeight="1" spans="1:17">
      <c r="A132" s="26"/>
      <c r="B132" s="37"/>
      <c r="C132" s="37"/>
      <c r="D132" s="37"/>
      <c r="E132" s="37"/>
      <c r="F132" s="37"/>
      <c r="G132" s="39"/>
      <c r="H132" s="39"/>
      <c r="I132" s="39"/>
      <c r="J132" s="37"/>
      <c r="K132" s="37" t="s">
        <v>717</v>
      </c>
      <c r="L132" s="37" t="s">
        <v>718</v>
      </c>
      <c r="M132" s="37" t="s">
        <v>1001</v>
      </c>
      <c r="N132" s="37" t="s">
        <v>720</v>
      </c>
      <c r="O132" s="37" t="s">
        <v>1002</v>
      </c>
      <c r="P132" s="37"/>
      <c r="Q132" s="2"/>
    </row>
    <row r="133" ht="25" customHeight="1" spans="1:17">
      <c r="A133" s="26"/>
      <c r="B133" s="37"/>
      <c r="C133" s="37"/>
      <c r="D133" s="37"/>
      <c r="E133" s="37"/>
      <c r="F133" s="37"/>
      <c r="G133" s="39"/>
      <c r="H133" s="39"/>
      <c r="I133" s="39"/>
      <c r="J133" s="37"/>
      <c r="K133" s="37" t="s">
        <v>739</v>
      </c>
      <c r="L133" s="37" t="s">
        <v>740</v>
      </c>
      <c r="M133" s="37" t="s">
        <v>1003</v>
      </c>
      <c r="N133" s="37" t="s">
        <v>723</v>
      </c>
      <c r="O133" s="37" t="s">
        <v>727</v>
      </c>
      <c r="P133" s="37" t="s">
        <v>724</v>
      </c>
      <c r="Q133" s="2"/>
    </row>
    <row r="134" ht="25" customHeight="1" spans="1:17">
      <c r="A134" s="26"/>
      <c r="B134" s="37"/>
      <c r="C134" s="37"/>
      <c r="D134" s="37"/>
      <c r="E134" s="37"/>
      <c r="F134" s="37"/>
      <c r="G134" s="39"/>
      <c r="H134" s="39"/>
      <c r="I134" s="39"/>
      <c r="J134" s="37"/>
      <c r="K134" s="37" t="s">
        <v>739</v>
      </c>
      <c r="L134" s="37" t="s">
        <v>740</v>
      </c>
      <c r="M134" s="37" t="s">
        <v>1004</v>
      </c>
      <c r="N134" s="37" t="s">
        <v>723</v>
      </c>
      <c r="O134" s="37" t="s">
        <v>727</v>
      </c>
      <c r="P134" s="37" t="s">
        <v>724</v>
      </c>
      <c r="Q134" s="2"/>
    </row>
    <row r="135" ht="25" customHeight="1" spans="1:17">
      <c r="A135" s="26"/>
      <c r="B135" s="37"/>
      <c r="C135" s="37"/>
      <c r="D135" s="37"/>
      <c r="E135" s="37"/>
      <c r="F135" s="37"/>
      <c r="G135" s="39"/>
      <c r="H135" s="39"/>
      <c r="I135" s="39"/>
      <c r="J135" s="37"/>
      <c r="K135" s="37" t="s">
        <v>739</v>
      </c>
      <c r="L135" s="37" t="s">
        <v>740</v>
      </c>
      <c r="M135" s="37" t="s">
        <v>1005</v>
      </c>
      <c r="N135" s="37" t="s">
        <v>723</v>
      </c>
      <c r="O135" s="37" t="s">
        <v>727</v>
      </c>
      <c r="P135" s="37" t="s">
        <v>724</v>
      </c>
      <c r="Q135" s="2"/>
    </row>
    <row r="136" ht="25" customHeight="1" spans="1:17">
      <c r="A136" s="26"/>
      <c r="B136" s="37"/>
      <c r="C136" s="37"/>
      <c r="D136" s="37"/>
      <c r="E136" s="37"/>
      <c r="F136" s="37"/>
      <c r="G136" s="39"/>
      <c r="H136" s="39"/>
      <c r="I136" s="39"/>
      <c r="J136" s="37"/>
      <c r="K136" s="37" t="s">
        <v>742</v>
      </c>
      <c r="L136" s="37" t="s">
        <v>847</v>
      </c>
      <c r="M136" s="37" t="s">
        <v>1006</v>
      </c>
      <c r="N136" s="37" t="s">
        <v>720</v>
      </c>
      <c r="O136" s="37" t="s">
        <v>1007</v>
      </c>
      <c r="P136" s="37"/>
      <c r="Q136" s="2"/>
    </row>
    <row r="137" ht="25" customHeight="1" spans="1:17">
      <c r="A137" s="26"/>
      <c r="B137" s="37"/>
      <c r="C137" s="37"/>
      <c r="D137" s="37"/>
      <c r="E137" s="37"/>
      <c r="F137" s="37"/>
      <c r="G137" s="39"/>
      <c r="H137" s="39"/>
      <c r="I137" s="39"/>
      <c r="J137" s="37"/>
      <c r="K137" s="37" t="s">
        <v>742</v>
      </c>
      <c r="L137" s="37" t="s">
        <v>847</v>
      </c>
      <c r="M137" s="37" t="s">
        <v>1008</v>
      </c>
      <c r="N137" s="37" t="s">
        <v>720</v>
      </c>
      <c r="O137" s="37" t="s">
        <v>1009</v>
      </c>
      <c r="P137" s="37" t="s">
        <v>821</v>
      </c>
      <c r="Q137" s="2"/>
    </row>
    <row r="138" ht="25" customHeight="1" spans="1:17">
      <c r="A138" s="26"/>
      <c r="B138" s="37"/>
      <c r="C138" s="37" t="s">
        <v>581</v>
      </c>
      <c r="D138" s="37" t="s">
        <v>704</v>
      </c>
      <c r="E138" s="37" t="s">
        <v>1010</v>
      </c>
      <c r="F138" s="37" t="s">
        <v>1011</v>
      </c>
      <c r="G138" s="38">
        <v>957.583</v>
      </c>
      <c r="H138" s="39" t="s">
        <v>582</v>
      </c>
      <c r="I138" s="39"/>
      <c r="J138" s="37" t="s">
        <v>1012</v>
      </c>
      <c r="K138" s="37" t="s">
        <v>717</v>
      </c>
      <c r="L138" s="37" t="s">
        <v>735</v>
      </c>
      <c r="M138" s="37" t="s">
        <v>1013</v>
      </c>
      <c r="N138" s="37" t="s">
        <v>723</v>
      </c>
      <c r="O138" s="37" t="s">
        <v>759</v>
      </c>
      <c r="P138" s="37" t="s">
        <v>724</v>
      </c>
      <c r="Q138" s="2"/>
    </row>
    <row r="139" ht="25" customHeight="1" spans="1:17">
      <c r="A139" s="26"/>
      <c r="B139" s="37"/>
      <c r="C139" s="37"/>
      <c r="D139" s="37"/>
      <c r="E139" s="37"/>
      <c r="F139" s="37"/>
      <c r="G139" s="39"/>
      <c r="H139" s="39"/>
      <c r="I139" s="39"/>
      <c r="J139" s="37"/>
      <c r="K139" s="37" t="s">
        <v>717</v>
      </c>
      <c r="L139" s="37" t="s">
        <v>718</v>
      </c>
      <c r="M139" s="37" t="s">
        <v>1014</v>
      </c>
      <c r="N139" s="37" t="s">
        <v>720</v>
      </c>
      <c r="O139" s="37" t="s">
        <v>1015</v>
      </c>
      <c r="P139" s="37"/>
      <c r="Q139" s="2"/>
    </row>
    <row r="140" ht="25" customHeight="1" spans="1:17">
      <c r="A140" s="26"/>
      <c r="B140" s="37"/>
      <c r="C140" s="37"/>
      <c r="D140" s="37"/>
      <c r="E140" s="37"/>
      <c r="F140" s="37"/>
      <c r="G140" s="39"/>
      <c r="H140" s="39"/>
      <c r="I140" s="39"/>
      <c r="J140" s="37"/>
      <c r="K140" s="37" t="s">
        <v>717</v>
      </c>
      <c r="L140" s="37" t="s">
        <v>725</v>
      </c>
      <c r="M140" s="37" t="s">
        <v>1016</v>
      </c>
      <c r="N140" s="37" t="s">
        <v>723</v>
      </c>
      <c r="O140" s="37" t="s">
        <v>922</v>
      </c>
      <c r="P140" s="37" t="s">
        <v>766</v>
      </c>
      <c r="Q140" s="2"/>
    </row>
    <row r="141" ht="25" customHeight="1" spans="1:17">
      <c r="A141" s="26"/>
      <c r="B141" s="37"/>
      <c r="C141" s="37"/>
      <c r="D141" s="37"/>
      <c r="E141" s="37"/>
      <c r="F141" s="37"/>
      <c r="G141" s="39"/>
      <c r="H141" s="39"/>
      <c r="I141" s="39"/>
      <c r="J141" s="37"/>
      <c r="K141" s="37" t="s">
        <v>717</v>
      </c>
      <c r="L141" s="37" t="s">
        <v>725</v>
      </c>
      <c r="M141" s="37" t="s">
        <v>1017</v>
      </c>
      <c r="N141" s="37" t="s">
        <v>723</v>
      </c>
      <c r="O141" s="37" t="s">
        <v>1018</v>
      </c>
      <c r="P141" s="37" t="s">
        <v>1019</v>
      </c>
      <c r="Q141" s="2"/>
    </row>
    <row r="142" ht="25" customHeight="1" spans="1:17">
      <c r="A142" s="26"/>
      <c r="B142" s="37"/>
      <c r="C142" s="37"/>
      <c r="D142" s="37"/>
      <c r="E142" s="37"/>
      <c r="F142" s="37"/>
      <c r="G142" s="39"/>
      <c r="H142" s="39"/>
      <c r="I142" s="39"/>
      <c r="J142" s="37"/>
      <c r="K142" s="37" t="s">
        <v>717</v>
      </c>
      <c r="L142" s="37" t="s">
        <v>725</v>
      </c>
      <c r="M142" s="37" t="s">
        <v>1020</v>
      </c>
      <c r="N142" s="37" t="s">
        <v>723</v>
      </c>
      <c r="O142" s="37" t="s">
        <v>1021</v>
      </c>
      <c r="P142" s="37" t="s">
        <v>1022</v>
      </c>
      <c r="Q142" s="2"/>
    </row>
    <row r="143" ht="25" customHeight="1" spans="1:17">
      <c r="A143" s="26"/>
      <c r="B143" s="37"/>
      <c r="C143" s="37"/>
      <c r="D143" s="37"/>
      <c r="E143" s="37"/>
      <c r="F143" s="37"/>
      <c r="G143" s="39"/>
      <c r="H143" s="39"/>
      <c r="I143" s="39"/>
      <c r="J143" s="37"/>
      <c r="K143" s="37" t="s">
        <v>742</v>
      </c>
      <c r="L143" s="37" t="s">
        <v>847</v>
      </c>
      <c r="M143" s="37" t="s">
        <v>1023</v>
      </c>
      <c r="N143" s="37" t="s">
        <v>720</v>
      </c>
      <c r="O143" s="37" t="s">
        <v>1024</v>
      </c>
      <c r="P143" s="37"/>
      <c r="Q143" s="2"/>
    </row>
    <row r="144" ht="37.95" customHeight="1" spans="1:17">
      <c r="A144" s="26"/>
      <c r="B144" s="37"/>
      <c r="C144" s="37"/>
      <c r="D144" s="37"/>
      <c r="E144" s="37"/>
      <c r="F144" s="37"/>
      <c r="G144" s="39"/>
      <c r="H144" s="39"/>
      <c r="I144" s="39"/>
      <c r="J144" s="37"/>
      <c r="K144" s="37" t="s">
        <v>742</v>
      </c>
      <c r="L144" s="37" t="s">
        <v>889</v>
      </c>
      <c r="M144" s="37" t="s">
        <v>1025</v>
      </c>
      <c r="N144" s="37" t="s">
        <v>720</v>
      </c>
      <c r="O144" s="37" t="s">
        <v>1026</v>
      </c>
      <c r="P144" s="37"/>
      <c r="Q144" s="2"/>
    </row>
    <row r="145" ht="25" customHeight="1" spans="1:17">
      <c r="A145" s="26"/>
      <c r="B145" s="37"/>
      <c r="C145" s="37"/>
      <c r="D145" s="37"/>
      <c r="E145" s="37"/>
      <c r="F145" s="37"/>
      <c r="G145" s="39"/>
      <c r="H145" s="39"/>
      <c r="I145" s="39"/>
      <c r="J145" s="37"/>
      <c r="K145" s="37" t="s">
        <v>739</v>
      </c>
      <c r="L145" s="37" t="s">
        <v>740</v>
      </c>
      <c r="M145" s="37" t="s">
        <v>1027</v>
      </c>
      <c r="N145" s="37" t="s">
        <v>723</v>
      </c>
      <c r="O145" s="37" t="s">
        <v>759</v>
      </c>
      <c r="P145" s="37" t="s">
        <v>724</v>
      </c>
      <c r="Q145" s="2"/>
    </row>
    <row r="146" ht="25" customHeight="1" spans="1:17">
      <c r="A146" s="26"/>
      <c r="B146" s="37"/>
      <c r="C146" s="37"/>
      <c r="D146" s="37"/>
      <c r="E146" s="37"/>
      <c r="F146" s="37"/>
      <c r="G146" s="39"/>
      <c r="H146" s="39"/>
      <c r="I146" s="39"/>
      <c r="J146" s="37"/>
      <c r="K146" s="37" t="s">
        <v>739</v>
      </c>
      <c r="L146" s="37" t="s">
        <v>740</v>
      </c>
      <c r="M146" s="37" t="s">
        <v>1028</v>
      </c>
      <c r="N146" s="37" t="s">
        <v>723</v>
      </c>
      <c r="O146" s="37" t="s">
        <v>759</v>
      </c>
      <c r="P146" s="37" t="s">
        <v>724</v>
      </c>
      <c r="Q146" s="2"/>
    </row>
    <row r="147" ht="37.95" customHeight="1" spans="1:17">
      <c r="A147" s="26"/>
      <c r="B147" s="37"/>
      <c r="C147" s="37" t="s">
        <v>583</v>
      </c>
      <c r="D147" s="37" t="s">
        <v>704</v>
      </c>
      <c r="E147" s="37" t="s">
        <v>1029</v>
      </c>
      <c r="F147" s="37" t="s">
        <v>1030</v>
      </c>
      <c r="G147" s="38">
        <v>564.6464</v>
      </c>
      <c r="H147" s="39" t="s">
        <v>1031</v>
      </c>
      <c r="I147" s="39"/>
      <c r="J147" s="37" t="s">
        <v>1032</v>
      </c>
      <c r="K147" s="37" t="s">
        <v>717</v>
      </c>
      <c r="L147" s="37" t="s">
        <v>718</v>
      </c>
      <c r="M147" s="37" t="s">
        <v>1033</v>
      </c>
      <c r="N147" s="37" t="s">
        <v>720</v>
      </c>
      <c r="O147" s="37" t="s">
        <v>1034</v>
      </c>
      <c r="P147" s="37"/>
      <c r="Q147" s="2"/>
    </row>
    <row r="148" ht="33.7" customHeight="1" spans="1:17">
      <c r="A148" s="26"/>
      <c r="B148" s="37"/>
      <c r="C148" s="37"/>
      <c r="D148" s="37"/>
      <c r="E148" s="37"/>
      <c r="F148" s="37"/>
      <c r="G148" s="39"/>
      <c r="H148" s="39"/>
      <c r="I148" s="39"/>
      <c r="J148" s="37"/>
      <c r="K148" s="37" t="s">
        <v>717</v>
      </c>
      <c r="L148" s="37" t="s">
        <v>718</v>
      </c>
      <c r="M148" s="37" t="s">
        <v>1035</v>
      </c>
      <c r="N148" s="37" t="s">
        <v>806</v>
      </c>
      <c r="O148" s="37" t="s">
        <v>807</v>
      </c>
      <c r="P148" s="37" t="s">
        <v>724</v>
      </c>
      <c r="Q148" s="2"/>
    </row>
    <row r="149" ht="33.7" customHeight="1" spans="1:17">
      <c r="A149" s="26"/>
      <c r="B149" s="37"/>
      <c r="C149" s="37"/>
      <c r="D149" s="37"/>
      <c r="E149" s="37"/>
      <c r="F149" s="37"/>
      <c r="G149" s="39"/>
      <c r="H149" s="39"/>
      <c r="I149" s="39"/>
      <c r="J149" s="37"/>
      <c r="K149" s="37" t="s">
        <v>717</v>
      </c>
      <c r="L149" s="37" t="s">
        <v>725</v>
      </c>
      <c r="M149" s="37" t="s">
        <v>1036</v>
      </c>
      <c r="N149" s="37" t="s">
        <v>723</v>
      </c>
      <c r="O149" s="37" t="s">
        <v>906</v>
      </c>
      <c r="P149" s="37" t="s">
        <v>768</v>
      </c>
      <c r="Q149" s="2"/>
    </row>
    <row r="150" ht="37.95" customHeight="1" spans="1:17">
      <c r="A150" s="26"/>
      <c r="B150" s="37"/>
      <c r="C150" s="37"/>
      <c r="D150" s="37"/>
      <c r="E150" s="37"/>
      <c r="F150" s="37"/>
      <c r="G150" s="39"/>
      <c r="H150" s="39"/>
      <c r="I150" s="39"/>
      <c r="J150" s="37"/>
      <c r="K150" s="37" t="s">
        <v>717</v>
      </c>
      <c r="L150" s="37" t="s">
        <v>725</v>
      </c>
      <c r="M150" s="37" t="s">
        <v>1037</v>
      </c>
      <c r="N150" s="37" t="s">
        <v>723</v>
      </c>
      <c r="O150" s="37" t="s">
        <v>765</v>
      </c>
      <c r="P150" s="37" t="s">
        <v>768</v>
      </c>
      <c r="Q150" s="2"/>
    </row>
    <row r="151" ht="33.7" customHeight="1" spans="1:17">
      <c r="A151" s="26"/>
      <c r="B151" s="37"/>
      <c r="C151" s="37"/>
      <c r="D151" s="37"/>
      <c r="E151" s="37"/>
      <c r="F151" s="37"/>
      <c r="G151" s="39"/>
      <c r="H151" s="39"/>
      <c r="I151" s="39"/>
      <c r="J151" s="37"/>
      <c r="K151" s="37" t="s">
        <v>717</v>
      </c>
      <c r="L151" s="37" t="s">
        <v>735</v>
      </c>
      <c r="M151" s="37" t="s">
        <v>1038</v>
      </c>
      <c r="N151" s="37" t="s">
        <v>720</v>
      </c>
      <c r="O151" s="37" t="s">
        <v>1039</v>
      </c>
      <c r="P151" s="37"/>
      <c r="Q151" s="2"/>
    </row>
    <row r="152" ht="50" customHeight="1" spans="1:17">
      <c r="A152" s="26"/>
      <c r="B152" s="37"/>
      <c r="C152" s="37"/>
      <c r="D152" s="37"/>
      <c r="E152" s="37"/>
      <c r="F152" s="37"/>
      <c r="G152" s="39"/>
      <c r="H152" s="39"/>
      <c r="I152" s="39"/>
      <c r="J152" s="37"/>
      <c r="K152" s="37" t="s">
        <v>742</v>
      </c>
      <c r="L152" s="37" t="s">
        <v>847</v>
      </c>
      <c r="M152" s="37" t="s">
        <v>1040</v>
      </c>
      <c r="N152" s="37" t="s">
        <v>720</v>
      </c>
      <c r="O152" s="37" t="s">
        <v>1041</v>
      </c>
      <c r="P152" s="37"/>
      <c r="Q152" s="2"/>
    </row>
    <row r="153" ht="37.95" customHeight="1" spans="1:17">
      <c r="A153" s="26"/>
      <c r="B153" s="37"/>
      <c r="C153" s="37"/>
      <c r="D153" s="37"/>
      <c r="E153" s="37"/>
      <c r="F153" s="37"/>
      <c r="G153" s="39"/>
      <c r="H153" s="39"/>
      <c r="I153" s="39"/>
      <c r="J153" s="37"/>
      <c r="K153" s="37" t="s">
        <v>708</v>
      </c>
      <c r="L153" s="37" t="s">
        <v>709</v>
      </c>
      <c r="M153" s="37" t="s">
        <v>1042</v>
      </c>
      <c r="N153" s="37" t="s">
        <v>711</v>
      </c>
      <c r="O153" s="37" t="s">
        <v>1043</v>
      </c>
      <c r="P153" s="37" t="s">
        <v>716</v>
      </c>
      <c r="Q153" s="2"/>
    </row>
    <row r="154" ht="37.95" customHeight="1" spans="1:17">
      <c r="A154" s="26"/>
      <c r="B154" s="37"/>
      <c r="C154" s="37"/>
      <c r="D154" s="37"/>
      <c r="E154" s="37"/>
      <c r="F154" s="37"/>
      <c r="G154" s="39"/>
      <c r="H154" s="39"/>
      <c r="I154" s="39"/>
      <c r="J154" s="37"/>
      <c r="K154" s="37" t="s">
        <v>708</v>
      </c>
      <c r="L154" s="37" t="s">
        <v>709</v>
      </c>
      <c r="M154" s="37" t="s">
        <v>1044</v>
      </c>
      <c r="N154" s="37" t="s">
        <v>711</v>
      </c>
      <c r="O154" s="37" t="s">
        <v>1045</v>
      </c>
      <c r="P154" s="37" t="s">
        <v>716</v>
      </c>
      <c r="Q154" s="2"/>
    </row>
    <row r="155" ht="62.95" customHeight="1" spans="1:17">
      <c r="A155" s="26"/>
      <c r="B155" s="37"/>
      <c r="C155" s="37"/>
      <c r="D155" s="37"/>
      <c r="E155" s="37"/>
      <c r="F155" s="37"/>
      <c r="G155" s="39"/>
      <c r="H155" s="39"/>
      <c r="I155" s="39"/>
      <c r="J155" s="37"/>
      <c r="K155" s="37" t="s">
        <v>739</v>
      </c>
      <c r="L155" s="37" t="s">
        <v>740</v>
      </c>
      <c r="M155" s="37" t="s">
        <v>1046</v>
      </c>
      <c r="N155" s="37" t="s">
        <v>723</v>
      </c>
      <c r="O155" s="37" t="s">
        <v>759</v>
      </c>
      <c r="P155" s="37" t="s">
        <v>724</v>
      </c>
      <c r="Q155" s="2"/>
    </row>
    <row r="156" ht="75.9" customHeight="1" spans="1:17">
      <c r="A156" s="26"/>
      <c r="B156" s="37"/>
      <c r="C156" s="37" t="s">
        <v>1047</v>
      </c>
      <c r="D156" s="37" t="s">
        <v>704</v>
      </c>
      <c r="E156" s="37" t="s">
        <v>1048</v>
      </c>
      <c r="F156" s="37" t="s">
        <v>1049</v>
      </c>
      <c r="G156" s="40">
        <v>13224.364</v>
      </c>
      <c r="H156" s="39" t="s">
        <v>1050</v>
      </c>
      <c r="I156" s="39"/>
      <c r="J156" s="37" t="s">
        <v>1051</v>
      </c>
      <c r="K156" s="37" t="s">
        <v>742</v>
      </c>
      <c r="L156" s="37" t="s">
        <v>743</v>
      </c>
      <c r="M156" s="37" t="s">
        <v>1052</v>
      </c>
      <c r="N156" s="37" t="s">
        <v>720</v>
      </c>
      <c r="O156" s="37" t="s">
        <v>1053</v>
      </c>
      <c r="P156" s="37"/>
      <c r="Q156" s="2"/>
    </row>
    <row r="157" ht="21.1" customHeight="1" spans="1:17">
      <c r="A157" s="26"/>
      <c r="B157" s="37"/>
      <c r="C157" s="37"/>
      <c r="D157" s="37"/>
      <c r="E157" s="37"/>
      <c r="F157" s="37"/>
      <c r="G157" s="39"/>
      <c r="H157" s="39"/>
      <c r="I157" s="39"/>
      <c r="J157" s="37"/>
      <c r="K157" s="37" t="s">
        <v>708</v>
      </c>
      <c r="L157" s="37" t="s">
        <v>709</v>
      </c>
      <c r="M157" s="37" t="s">
        <v>1054</v>
      </c>
      <c r="N157" s="37" t="s">
        <v>711</v>
      </c>
      <c r="O157" s="37" t="s">
        <v>1055</v>
      </c>
      <c r="P157" s="37" t="s">
        <v>716</v>
      </c>
      <c r="Q157" s="2"/>
    </row>
    <row r="158" ht="138.85" customHeight="1" spans="1:17">
      <c r="A158" s="26"/>
      <c r="B158" s="37"/>
      <c r="C158" s="37"/>
      <c r="D158" s="37"/>
      <c r="E158" s="37"/>
      <c r="F158" s="37"/>
      <c r="G158" s="39"/>
      <c r="H158" s="39"/>
      <c r="I158" s="39"/>
      <c r="J158" s="37"/>
      <c r="K158" s="37" t="s">
        <v>717</v>
      </c>
      <c r="L158" s="37" t="s">
        <v>718</v>
      </c>
      <c r="M158" s="37" t="s">
        <v>1056</v>
      </c>
      <c r="N158" s="37" t="s">
        <v>720</v>
      </c>
      <c r="O158" s="37" t="s">
        <v>1057</v>
      </c>
      <c r="P158" s="37"/>
      <c r="Q158" s="2"/>
    </row>
    <row r="159" ht="25" customHeight="1" spans="1:17">
      <c r="A159" s="26"/>
      <c r="B159" s="37"/>
      <c r="C159" s="37"/>
      <c r="D159" s="37"/>
      <c r="E159" s="37"/>
      <c r="F159" s="37"/>
      <c r="G159" s="39"/>
      <c r="H159" s="39"/>
      <c r="I159" s="39"/>
      <c r="J159" s="37"/>
      <c r="K159" s="37" t="s">
        <v>717</v>
      </c>
      <c r="L159" s="37" t="s">
        <v>735</v>
      </c>
      <c r="M159" s="37" t="s">
        <v>1058</v>
      </c>
      <c r="N159" s="37" t="s">
        <v>723</v>
      </c>
      <c r="O159" s="37" t="s">
        <v>1059</v>
      </c>
      <c r="P159" s="37" t="s">
        <v>724</v>
      </c>
      <c r="Q159" s="2"/>
    </row>
    <row r="160" ht="37.95" customHeight="1" spans="1:17">
      <c r="A160" s="26"/>
      <c r="B160" s="37"/>
      <c r="C160" s="37"/>
      <c r="D160" s="37"/>
      <c r="E160" s="37"/>
      <c r="F160" s="37"/>
      <c r="G160" s="39"/>
      <c r="H160" s="39"/>
      <c r="I160" s="39"/>
      <c r="J160" s="37"/>
      <c r="K160" s="37" t="s">
        <v>717</v>
      </c>
      <c r="L160" s="37" t="s">
        <v>735</v>
      </c>
      <c r="M160" s="37" t="s">
        <v>1060</v>
      </c>
      <c r="N160" s="37" t="s">
        <v>720</v>
      </c>
      <c r="O160" s="37" t="s">
        <v>1061</v>
      </c>
      <c r="P160" s="37"/>
      <c r="Q160" s="2"/>
    </row>
    <row r="161" ht="21.1" customHeight="1" spans="1:17">
      <c r="A161" s="26"/>
      <c r="B161" s="37"/>
      <c r="C161" s="37"/>
      <c r="D161" s="37"/>
      <c r="E161" s="37"/>
      <c r="F161" s="37"/>
      <c r="G161" s="39"/>
      <c r="H161" s="39"/>
      <c r="I161" s="39"/>
      <c r="J161" s="37"/>
      <c r="K161" s="37" t="s">
        <v>717</v>
      </c>
      <c r="L161" s="37" t="s">
        <v>725</v>
      </c>
      <c r="M161" s="37" t="s">
        <v>1062</v>
      </c>
      <c r="N161" s="37" t="s">
        <v>806</v>
      </c>
      <c r="O161" s="37" t="s">
        <v>1063</v>
      </c>
      <c r="P161" s="37" t="s">
        <v>1064</v>
      </c>
      <c r="Q161" s="2"/>
    </row>
    <row r="162" ht="25" customHeight="1" spans="1:17">
      <c r="A162" s="26"/>
      <c r="B162" s="37"/>
      <c r="C162" s="37" t="s">
        <v>587</v>
      </c>
      <c r="D162" s="37" t="s">
        <v>704</v>
      </c>
      <c r="E162" s="37" t="s">
        <v>1065</v>
      </c>
      <c r="F162" s="37" t="s">
        <v>1066</v>
      </c>
      <c r="G162" s="38">
        <v>782.92</v>
      </c>
      <c r="H162" s="39" t="s">
        <v>1067</v>
      </c>
      <c r="I162" s="39"/>
      <c r="J162" s="37" t="s">
        <v>1068</v>
      </c>
      <c r="K162" s="37" t="s">
        <v>717</v>
      </c>
      <c r="L162" s="37" t="s">
        <v>718</v>
      </c>
      <c r="M162" s="37" t="s">
        <v>1069</v>
      </c>
      <c r="N162" s="37" t="s">
        <v>723</v>
      </c>
      <c r="O162" s="37" t="s">
        <v>727</v>
      </c>
      <c r="P162" s="37" t="s">
        <v>724</v>
      </c>
      <c r="Q162" s="2"/>
    </row>
    <row r="163" ht="16.55" customHeight="1" spans="1:17">
      <c r="A163" s="26"/>
      <c r="B163" s="37"/>
      <c r="C163" s="37"/>
      <c r="D163" s="37"/>
      <c r="E163" s="37"/>
      <c r="F163" s="37"/>
      <c r="G163" s="39"/>
      <c r="H163" s="39"/>
      <c r="I163" s="39"/>
      <c r="J163" s="37"/>
      <c r="K163" s="37" t="s">
        <v>717</v>
      </c>
      <c r="L163" s="37" t="s">
        <v>718</v>
      </c>
      <c r="M163" s="37" t="s">
        <v>1070</v>
      </c>
      <c r="N163" s="37" t="s">
        <v>711</v>
      </c>
      <c r="O163" s="37" t="s">
        <v>867</v>
      </c>
      <c r="P163" s="37" t="s">
        <v>1071</v>
      </c>
      <c r="Q163" s="2"/>
    </row>
    <row r="164" ht="25" customHeight="1" spans="1:17">
      <c r="A164" s="26"/>
      <c r="B164" s="37"/>
      <c r="C164" s="37"/>
      <c r="D164" s="37"/>
      <c r="E164" s="37"/>
      <c r="F164" s="37"/>
      <c r="G164" s="39"/>
      <c r="H164" s="39"/>
      <c r="I164" s="39"/>
      <c r="J164" s="37"/>
      <c r="K164" s="37" t="s">
        <v>717</v>
      </c>
      <c r="L164" s="37" t="s">
        <v>718</v>
      </c>
      <c r="M164" s="37" t="s">
        <v>1072</v>
      </c>
      <c r="N164" s="37" t="s">
        <v>723</v>
      </c>
      <c r="O164" s="37" t="s">
        <v>879</v>
      </c>
      <c r="P164" s="37" t="s">
        <v>733</v>
      </c>
      <c r="Q164" s="2"/>
    </row>
    <row r="165" ht="16.55" customHeight="1" spans="1:17">
      <c r="A165" s="26"/>
      <c r="B165" s="37"/>
      <c r="C165" s="37"/>
      <c r="D165" s="37"/>
      <c r="E165" s="37"/>
      <c r="F165" s="37"/>
      <c r="G165" s="39"/>
      <c r="H165" s="39"/>
      <c r="I165" s="39"/>
      <c r="J165" s="37"/>
      <c r="K165" s="37" t="s">
        <v>717</v>
      </c>
      <c r="L165" s="37" t="s">
        <v>718</v>
      </c>
      <c r="M165" s="37" t="s">
        <v>1073</v>
      </c>
      <c r="N165" s="37" t="s">
        <v>723</v>
      </c>
      <c r="O165" s="37" t="s">
        <v>1074</v>
      </c>
      <c r="P165" s="37" t="s">
        <v>724</v>
      </c>
      <c r="Q165" s="2"/>
    </row>
    <row r="166" ht="25" customHeight="1" spans="1:17">
      <c r="A166" s="26"/>
      <c r="B166" s="37"/>
      <c r="C166" s="37"/>
      <c r="D166" s="37"/>
      <c r="E166" s="37"/>
      <c r="F166" s="37"/>
      <c r="G166" s="39"/>
      <c r="H166" s="39"/>
      <c r="I166" s="39"/>
      <c r="J166" s="37"/>
      <c r="K166" s="37" t="s">
        <v>717</v>
      </c>
      <c r="L166" s="37" t="s">
        <v>718</v>
      </c>
      <c r="M166" s="37" t="s">
        <v>1075</v>
      </c>
      <c r="N166" s="37" t="s">
        <v>723</v>
      </c>
      <c r="O166" s="37" t="s">
        <v>759</v>
      </c>
      <c r="P166" s="37" t="s">
        <v>724</v>
      </c>
      <c r="Q166" s="2"/>
    </row>
    <row r="167" ht="25" customHeight="1" spans="1:17">
      <c r="A167" s="26"/>
      <c r="B167" s="37"/>
      <c r="C167" s="37"/>
      <c r="D167" s="37"/>
      <c r="E167" s="37"/>
      <c r="F167" s="37"/>
      <c r="G167" s="39"/>
      <c r="H167" s="39"/>
      <c r="I167" s="39"/>
      <c r="J167" s="37"/>
      <c r="K167" s="37" t="s">
        <v>717</v>
      </c>
      <c r="L167" s="37" t="s">
        <v>735</v>
      </c>
      <c r="M167" s="37" t="s">
        <v>1076</v>
      </c>
      <c r="N167" s="37" t="s">
        <v>711</v>
      </c>
      <c r="O167" s="37" t="s">
        <v>519</v>
      </c>
      <c r="P167" s="37" t="s">
        <v>1077</v>
      </c>
      <c r="Q167" s="2"/>
    </row>
    <row r="168" ht="16.55" customHeight="1" spans="1:17">
      <c r="A168" s="26"/>
      <c r="B168" s="37"/>
      <c r="C168" s="37"/>
      <c r="D168" s="37"/>
      <c r="E168" s="37"/>
      <c r="F168" s="37"/>
      <c r="G168" s="39"/>
      <c r="H168" s="39"/>
      <c r="I168" s="39"/>
      <c r="J168" s="37"/>
      <c r="K168" s="37" t="s">
        <v>717</v>
      </c>
      <c r="L168" s="37" t="s">
        <v>735</v>
      </c>
      <c r="M168" s="37" t="s">
        <v>1078</v>
      </c>
      <c r="N168" s="37" t="s">
        <v>711</v>
      </c>
      <c r="O168" s="37" t="s">
        <v>519</v>
      </c>
      <c r="P168" s="37" t="s">
        <v>1077</v>
      </c>
      <c r="Q168" s="2"/>
    </row>
    <row r="169" ht="16.55" customHeight="1" spans="1:17">
      <c r="A169" s="26"/>
      <c r="B169" s="37"/>
      <c r="C169" s="37"/>
      <c r="D169" s="37"/>
      <c r="E169" s="37"/>
      <c r="F169" s="37"/>
      <c r="G169" s="39"/>
      <c r="H169" s="39"/>
      <c r="I169" s="39"/>
      <c r="J169" s="37"/>
      <c r="K169" s="37" t="s">
        <v>717</v>
      </c>
      <c r="L169" s="37" t="s">
        <v>725</v>
      </c>
      <c r="M169" s="37" t="s">
        <v>1079</v>
      </c>
      <c r="N169" s="37" t="s">
        <v>806</v>
      </c>
      <c r="O169" s="37" t="s">
        <v>1080</v>
      </c>
      <c r="P169" s="37" t="s">
        <v>1081</v>
      </c>
      <c r="Q169" s="2"/>
    </row>
    <row r="170" ht="25" customHeight="1" spans="1:17">
      <c r="A170" s="26"/>
      <c r="B170" s="37"/>
      <c r="C170" s="37"/>
      <c r="D170" s="37"/>
      <c r="E170" s="37"/>
      <c r="F170" s="37"/>
      <c r="G170" s="39"/>
      <c r="H170" s="39"/>
      <c r="I170" s="39"/>
      <c r="J170" s="37"/>
      <c r="K170" s="37" t="s">
        <v>742</v>
      </c>
      <c r="L170" s="37" t="s">
        <v>743</v>
      </c>
      <c r="M170" s="37" t="s">
        <v>1082</v>
      </c>
      <c r="N170" s="37" t="s">
        <v>720</v>
      </c>
      <c r="O170" s="37" t="s">
        <v>1083</v>
      </c>
      <c r="P170" s="37"/>
      <c r="Q170" s="2"/>
    </row>
    <row r="171" ht="37.95" customHeight="1" spans="1:17">
      <c r="A171" s="26"/>
      <c r="B171" s="37"/>
      <c r="C171" s="37"/>
      <c r="D171" s="37"/>
      <c r="E171" s="37"/>
      <c r="F171" s="37"/>
      <c r="G171" s="39"/>
      <c r="H171" s="39"/>
      <c r="I171" s="39"/>
      <c r="J171" s="37"/>
      <c r="K171" s="37" t="s">
        <v>742</v>
      </c>
      <c r="L171" s="37" t="s">
        <v>743</v>
      </c>
      <c r="M171" s="37" t="s">
        <v>1084</v>
      </c>
      <c r="N171" s="37" t="s">
        <v>720</v>
      </c>
      <c r="O171" s="37" t="s">
        <v>1085</v>
      </c>
      <c r="P171" s="37"/>
      <c r="Q171" s="2"/>
    </row>
    <row r="172" ht="37.95" customHeight="1" spans="1:17">
      <c r="A172" s="26"/>
      <c r="B172" s="37"/>
      <c r="C172" s="37"/>
      <c r="D172" s="37"/>
      <c r="E172" s="37"/>
      <c r="F172" s="37"/>
      <c r="G172" s="39"/>
      <c r="H172" s="39"/>
      <c r="I172" s="39"/>
      <c r="J172" s="37"/>
      <c r="K172" s="37" t="s">
        <v>742</v>
      </c>
      <c r="L172" s="37" t="s">
        <v>847</v>
      </c>
      <c r="M172" s="37" t="s">
        <v>1086</v>
      </c>
      <c r="N172" s="37" t="s">
        <v>720</v>
      </c>
      <c r="O172" s="37" t="s">
        <v>1087</v>
      </c>
      <c r="P172" s="37"/>
      <c r="Q172" s="2"/>
    </row>
    <row r="173" ht="25" customHeight="1" spans="1:17">
      <c r="A173" s="26"/>
      <c r="B173" s="37"/>
      <c r="C173" s="37"/>
      <c r="D173" s="37"/>
      <c r="E173" s="37"/>
      <c r="F173" s="37"/>
      <c r="G173" s="39"/>
      <c r="H173" s="39"/>
      <c r="I173" s="39"/>
      <c r="J173" s="37"/>
      <c r="K173" s="37" t="s">
        <v>739</v>
      </c>
      <c r="L173" s="37" t="s">
        <v>740</v>
      </c>
      <c r="M173" s="37" t="s">
        <v>1088</v>
      </c>
      <c r="N173" s="37" t="s">
        <v>723</v>
      </c>
      <c r="O173" s="37" t="s">
        <v>759</v>
      </c>
      <c r="P173" s="37" t="s">
        <v>724</v>
      </c>
      <c r="Q173" s="2"/>
    </row>
    <row r="174" ht="25" customHeight="1" spans="1:17">
      <c r="A174" s="26"/>
      <c r="B174" s="37"/>
      <c r="C174" s="37"/>
      <c r="D174" s="37"/>
      <c r="E174" s="37"/>
      <c r="F174" s="37"/>
      <c r="G174" s="39"/>
      <c r="H174" s="39"/>
      <c r="I174" s="39"/>
      <c r="J174" s="37"/>
      <c r="K174" s="37" t="s">
        <v>739</v>
      </c>
      <c r="L174" s="37" t="s">
        <v>740</v>
      </c>
      <c r="M174" s="37" t="s">
        <v>1089</v>
      </c>
      <c r="N174" s="37" t="s">
        <v>723</v>
      </c>
      <c r="O174" s="37" t="s">
        <v>759</v>
      </c>
      <c r="P174" s="37" t="s">
        <v>724</v>
      </c>
      <c r="Q174" s="2"/>
    </row>
    <row r="175" ht="113.85" customHeight="1" spans="1:17">
      <c r="A175" s="26"/>
      <c r="B175" s="37"/>
      <c r="C175" s="37" t="s">
        <v>593</v>
      </c>
      <c r="D175" s="37" t="s">
        <v>704</v>
      </c>
      <c r="E175" s="37" t="s">
        <v>1090</v>
      </c>
      <c r="F175" s="37" t="s">
        <v>1091</v>
      </c>
      <c r="G175" s="38">
        <v>31.78</v>
      </c>
      <c r="H175" s="39" t="s">
        <v>594</v>
      </c>
      <c r="I175" s="39"/>
      <c r="J175" s="37" t="s">
        <v>1092</v>
      </c>
      <c r="K175" s="37" t="s">
        <v>717</v>
      </c>
      <c r="L175" s="37" t="s">
        <v>735</v>
      </c>
      <c r="M175" s="37" t="s">
        <v>1093</v>
      </c>
      <c r="N175" s="37" t="s">
        <v>720</v>
      </c>
      <c r="O175" s="37" t="s">
        <v>1094</v>
      </c>
      <c r="P175" s="37"/>
      <c r="Q175" s="2"/>
    </row>
    <row r="176" ht="16.8" customHeight="1" spans="1:17">
      <c r="A176" s="26"/>
      <c r="B176" s="37"/>
      <c r="C176" s="37"/>
      <c r="D176" s="37"/>
      <c r="E176" s="37"/>
      <c r="F176" s="37"/>
      <c r="G176" s="39"/>
      <c r="H176" s="39"/>
      <c r="I176" s="39"/>
      <c r="J176" s="37"/>
      <c r="K176" s="37" t="s">
        <v>717</v>
      </c>
      <c r="L176" s="37" t="s">
        <v>725</v>
      </c>
      <c r="M176" s="37" t="s">
        <v>1095</v>
      </c>
      <c r="N176" s="37" t="s">
        <v>723</v>
      </c>
      <c r="O176" s="37" t="s">
        <v>885</v>
      </c>
      <c r="P176" s="37" t="s">
        <v>1096</v>
      </c>
      <c r="Q176" s="2"/>
    </row>
    <row r="177" ht="113.85" customHeight="1" spans="1:17">
      <c r="A177" s="26"/>
      <c r="B177" s="37"/>
      <c r="C177" s="37"/>
      <c r="D177" s="37"/>
      <c r="E177" s="37"/>
      <c r="F177" s="37"/>
      <c r="G177" s="39"/>
      <c r="H177" s="39"/>
      <c r="I177" s="39"/>
      <c r="J177" s="37"/>
      <c r="K177" s="37" t="s">
        <v>717</v>
      </c>
      <c r="L177" s="37" t="s">
        <v>718</v>
      </c>
      <c r="M177" s="37" t="s">
        <v>1097</v>
      </c>
      <c r="N177" s="37" t="s">
        <v>720</v>
      </c>
      <c r="O177" s="37" t="s">
        <v>1098</v>
      </c>
      <c r="P177" s="37"/>
      <c r="Q177" s="2"/>
    </row>
    <row r="178" ht="25" customHeight="1" spans="1:17">
      <c r="A178" s="26"/>
      <c r="B178" s="37"/>
      <c r="C178" s="37"/>
      <c r="D178" s="37"/>
      <c r="E178" s="37"/>
      <c r="F178" s="37"/>
      <c r="G178" s="39"/>
      <c r="H178" s="39"/>
      <c r="I178" s="39"/>
      <c r="J178" s="37"/>
      <c r="K178" s="37" t="s">
        <v>739</v>
      </c>
      <c r="L178" s="37" t="s">
        <v>740</v>
      </c>
      <c r="M178" s="37" t="s">
        <v>974</v>
      </c>
      <c r="N178" s="37" t="s">
        <v>723</v>
      </c>
      <c r="O178" s="37" t="s">
        <v>759</v>
      </c>
      <c r="P178" s="37" t="s">
        <v>724</v>
      </c>
      <c r="Q178" s="2"/>
    </row>
    <row r="179" ht="62.95" customHeight="1" spans="1:17">
      <c r="A179" s="26"/>
      <c r="B179" s="37"/>
      <c r="C179" s="37"/>
      <c r="D179" s="37"/>
      <c r="E179" s="37"/>
      <c r="F179" s="37"/>
      <c r="G179" s="39"/>
      <c r="H179" s="39"/>
      <c r="I179" s="39"/>
      <c r="J179" s="37"/>
      <c r="K179" s="37" t="s">
        <v>742</v>
      </c>
      <c r="L179" s="37" t="s">
        <v>889</v>
      </c>
      <c r="M179" s="37" t="s">
        <v>1099</v>
      </c>
      <c r="N179" s="37" t="s">
        <v>720</v>
      </c>
      <c r="O179" s="37" t="s">
        <v>779</v>
      </c>
      <c r="P179" s="37"/>
      <c r="Q179" s="2"/>
    </row>
    <row r="180" ht="37.95" customHeight="1" spans="1:17">
      <c r="A180" s="26"/>
      <c r="B180" s="37"/>
      <c r="C180" s="37"/>
      <c r="D180" s="37"/>
      <c r="E180" s="37"/>
      <c r="F180" s="37"/>
      <c r="G180" s="39"/>
      <c r="H180" s="39"/>
      <c r="I180" s="39"/>
      <c r="J180" s="37"/>
      <c r="K180" s="37" t="s">
        <v>742</v>
      </c>
      <c r="L180" s="37" t="s">
        <v>743</v>
      </c>
      <c r="M180" s="37" t="s">
        <v>1100</v>
      </c>
      <c r="N180" s="37" t="s">
        <v>720</v>
      </c>
      <c r="O180" s="37" t="s">
        <v>779</v>
      </c>
      <c r="P180" s="37"/>
      <c r="Q180" s="2"/>
    </row>
    <row r="181" ht="151.8" customHeight="1" spans="1:17">
      <c r="A181" s="26"/>
      <c r="B181" s="37"/>
      <c r="C181" s="37" t="s">
        <v>1101</v>
      </c>
      <c r="D181" s="37" t="s">
        <v>704</v>
      </c>
      <c r="E181" s="37" t="s">
        <v>1102</v>
      </c>
      <c r="F181" s="37" t="s">
        <v>1103</v>
      </c>
      <c r="G181" s="40">
        <v>4600</v>
      </c>
      <c r="H181" s="39" t="s">
        <v>1104</v>
      </c>
      <c r="I181" s="39"/>
      <c r="J181" s="37" t="s">
        <v>1105</v>
      </c>
      <c r="K181" s="37" t="s">
        <v>742</v>
      </c>
      <c r="L181" s="37" t="s">
        <v>743</v>
      </c>
      <c r="M181" s="37" t="s">
        <v>1106</v>
      </c>
      <c r="N181" s="37" t="s">
        <v>720</v>
      </c>
      <c r="O181" s="37" t="s">
        <v>1107</v>
      </c>
      <c r="P181" s="37"/>
      <c r="Q181" s="2"/>
    </row>
    <row r="182" ht="202.65" customHeight="1" spans="1:17">
      <c r="A182" s="26"/>
      <c r="B182" s="37"/>
      <c r="C182" s="37"/>
      <c r="D182" s="37"/>
      <c r="E182" s="37"/>
      <c r="F182" s="37"/>
      <c r="G182" s="39"/>
      <c r="H182" s="39"/>
      <c r="I182" s="39"/>
      <c r="J182" s="37"/>
      <c r="K182" s="37" t="s">
        <v>742</v>
      </c>
      <c r="L182" s="37" t="s">
        <v>743</v>
      </c>
      <c r="M182" s="37" t="s">
        <v>1108</v>
      </c>
      <c r="N182" s="37" t="s">
        <v>720</v>
      </c>
      <c r="O182" s="37" t="s">
        <v>1109</v>
      </c>
      <c r="P182" s="37"/>
      <c r="Q182" s="2"/>
    </row>
    <row r="183" ht="37.95" customHeight="1" spans="1:17">
      <c r="A183" s="26"/>
      <c r="B183" s="37"/>
      <c r="C183" s="37"/>
      <c r="D183" s="37"/>
      <c r="E183" s="37"/>
      <c r="F183" s="37"/>
      <c r="G183" s="39"/>
      <c r="H183" s="39"/>
      <c r="I183" s="39"/>
      <c r="J183" s="37"/>
      <c r="K183" s="37" t="s">
        <v>742</v>
      </c>
      <c r="L183" s="37" t="s">
        <v>743</v>
      </c>
      <c r="M183" s="37" t="s">
        <v>1110</v>
      </c>
      <c r="N183" s="37" t="s">
        <v>720</v>
      </c>
      <c r="O183" s="37" t="s">
        <v>1110</v>
      </c>
      <c r="P183" s="37"/>
      <c r="Q183" s="2"/>
    </row>
    <row r="184" ht="37.95" customHeight="1" spans="1:17">
      <c r="A184" s="26"/>
      <c r="B184" s="37"/>
      <c r="C184" s="37"/>
      <c r="D184" s="37"/>
      <c r="E184" s="37"/>
      <c r="F184" s="37"/>
      <c r="G184" s="39"/>
      <c r="H184" s="39"/>
      <c r="I184" s="39"/>
      <c r="J184" s="37"/>
      <c r="K184" s="37" t="s">
        <v>742</v>
      </c>
      <c r="L184" s="37" t="s">
        <v>847</v>
      </c>
      <c r="M184" s="37" t="s">
        <v>1111</v>
      </c>
      <c r="N184" s="37" t="s">
        <v>720</v>
      </c>
      <c r="O184" s="37" t="s">
        <v>1111</v>
      </c>
      <c r="P184" s="37"/>
      <c r="Q184" s="2"/>
    </row>
    <row r="185" ht="25" customHeight="1" spans="1:17">
      <c r="A185" s="26"/>
      <c r="B185" s="37"/>
      <c r="C185" s="37"/>
      <c r="D185" s="37"/>
      <c r="E185" s="37"/>
      <c r="F185" s="37"/>
      <c r="G185" s="39"/>
      <c r="H185" s="39"/>
      <c r="I185" s="39"/>
      <c r="J185" s="37"/>
      <c r="K185" s="37" t="s">
        <v>717</v>
      </c>
      <c r="L185" s="37" t="s">
        <v>718</v>
      </c>
      <c r="M185" s="37" t="s">
        <v>1112</v>
      </c>
      <c r="N185" s="37" t="s">
        <v>720</v>
      </c>
      <c r="O185" s="37" t="s">
        <v>1112</v>
      </c>
      <c r="P185" s="37"/>
      <c r="Q185" s="2"/>
    </row>
    <row r="186" ht="25" customHeight="1" spans="1:17">
      <c r="A186" s="26"/>
      <c r="B186" s="37"/>
      <c r="C186" s="37"/>
      <c r="D186" s="37"/>
      <c r="E186" s="37"/>
      <c r="F186" s="37"/>
      <c r="G186" s="39"/>
      <c r="H186" s="39"/>
      <c r="I186" s="39"/>
      <c r="J186" s="37"/>
      <c r="K186" s="37" t="s">
        <v>717</v>
      </c>
      <c r="L186" s="37" t="s">
        <v>718</v>
      </c>
      <c r="M186" s="37" t="s">
        <v>1113</v>
      </c>
      <c r="N186" s="37" t="s">
        <v>720</v>
      </c>
      <c r="O186" s="37" t="s">
        <v>1113</v>
      </c>
      <c r="P186" s="37"/>
      <c r="Q186" s="2"/>
    </row>
    <row r="187" ht="37.95" customHeight="1" spans="1:17">
      <c r="A187" s="26"/>
      <c r="B187" s="37"/>
      <c r="C187" s="37"/>
      <c r="D187" s="37"/>
      <c r="E187" s="37"/>
      <c r="F187" s="37"/>
      <c r="G187" s="39"/>
      <c r="H187" s="39"/>
      <c r="I187" s="39"/>
      <c r="J187" s="37"/>
      <c r="K187" s="37" t="s">
        <v>717</v>
      </c>
      <c r="L187" s="37" t="s">
        <v>718</v>
      </c>
      <c r="M187" s="37" t="s">
        <v>1114</v>
      </c>
      <c r="N187" s="37" t="s">
        <v>720</v>
      </c>
      <c r="O187" s="37" t="s">
        <v>1114</v>
      </c>
      <c r="P187" s="37"/>
      <c r="Q187" s="2"/>
    </row>
    <row r="188" ht="25" customHeight="1" spans="1:17">
      <c r="A188" s="26"/>
      <c r="B188" s="37"/>
      <c r="C188" s="37"/>
      <c r="D188" s="37"/>
      <c r="E188" s="37"/>
      <c r="F188" s="37"/>
      <c r="G188" s="39"/>
      <c r="H188" s="39"/>
      <c r="I188" s="39"/>
      <c r="J188" s="37"/>
      <c r="K188" s="37" t="s">
        <v>717</v>
      </c>
      <c r="L188" s="37" t="s">
        <v>718</v>
      </c>
      <c r="M188" s="37" t="s">
        <v>1115</v>
      </c>
      <c r="N188" s="37" t="s">
        <v>720</v>
      </c>
      <c r="O188" s="37" t="s">
        <v>1115</v>
      </c>
      <c r="P188" s="37"/>
      <c r="Q188" s="2"/>
    </row>
    <row r="189" ht="25" customHeight="1" spans="1:17">
      <c r="A189" s="26"/>
      <c r="B189" s="37"/>
      <c r="C189" s="37"/>
      <c r="D189" s="37"/>
      <c r="E189" s="37"/>
      <c r="F189" s="37"/>
      <c r="G189" s="39"/>
      <c r="H189" s="39"/>
      <c r="I189" s="39"/>
      <c r="J189" s="37"/>
      <c r="K189" s="37" t="s">
        <v>717</v>
      </c>
      <c r="L189" s="37" t="s">
        <v>725</v>
      </c>
      <c r="M189" s="37" t="s">
        <v>1116</v>
      </c>
      <c r="N189" s="37" t="s">
        <v>723</v>
      </c>
      <c r="O189" s="37" t="s">
        <v>807</v>
      </c>
      <c r="P189" s="37" t="s">
        <v>1019</v>
      </c>
      <c r="Q189" s="2"/>
    </row>
    <row r="190" ht="16.55" customHeight="1" spans="1:17">
      <c r="A190" s="26"/>
      <c r="B190" s="37"/>
      <c r="C190" s="37"/>
      <c r="D190" s="37"/>
      <c r="E190" s="37"/>
      <c r="F190" s="37"/>
      <c r="G190" s="39"/>
      <c r="H190" s="39"/>
      <c r="I190" s="39"/>
      <c r="J190" s="37"/>
      <c r="K190" s="37" t="s">
        <v>717</v>
      </c>
      <c r="L190" s="37" t="s">
        <v>725</v>
      </c>
      <c r="M190" s="37" t="s">
        <v>1117</v>
      </c>
      <c r="N190" s="37" t="s">
        <v>723</v>
      </c>
      <c r="O190" s="37" t="s">
        <v>837</v>
      </c>
      <c r="P190" s="37" t="s">
        <v>1022</v>
      </c>
      <c r="Q190" s="2"/>
    </row>
    <row r="191" ht="16.55" customHeight="1" spans="1:17">
      <c r="A191" s="26"/>
      <c r="B191" s="37"/>
      <c r="C191" s="37"/>
      <c r="D191" s="37"/>
      <c r="E191" s="37"/>
      <c r="F191" s="37"/>
      <c r="G191" s="39"/>
      <c r="H191" s="39"/>
      <c r="I191" s="39"/>
      <c r="J191" s="37"/>
      <c r="K191" s="37" t="s">
        <v>717</v>
      </c>
      <c r="L191" s="37" t="s">
        <v>725</v>
      </c>
      <c r="M191" s="37" t="s">
        <v>1118</v>
      </c>
      <c r="N191" s="37" t="s">
        <v>723</v>
      </c>
      <c r="O191" s="37" t="s">
        <v>1119</v>
      </c>
      <c r="P191" s="37" t="s">
        <v>919</v>
      </c>
      <c r="Q191" s="2"/>
    </row>
    <row r="192" ht="62.95" customHeight="1" spans="1:17">
      <c r="A192" s="26"/>
      <c r="B192" s="37"/>
      <c r="C192" s="37"/>
      <c r="D192" s="37"/>
      <c r="E192" s="37"/>
      <c r="F192" s="37"/>
      <c r="G192" s="39"/>
      <c r="H192" s="39"/>
      <c r="I192" s="39"/>
      <c r="J192" s="37"/>
      <c r="K192" s="37" t="s">
        <v>717</v>
      </c>
      <c r="L192" s="37" t="s">
        <v>735</v>
      </c>
      <c r="M192" s="37" t="s">
        <v>1120</v>
      </c>
      <c r="N192" s="37" t="s">
        <v>720</v>
      </c>
      <c r="O192" s="37" t="s">
        <v>1120</v>
      </c>
      <c r="P192" s="37"/>
      <c r="Q192" s="2"/>
    </row>
    <row r="193" ht="50" customHeight="1" spans="1:17">
      <c r="A193" s="26"/>
      <c r="B193" s="37"/>
      <c r="C193" s="37"/>
      <c r="D193" s="37"/>
      <c r="E193" s="37"/>
      <c r="F193" s="37"/>
      <c r="G193" s="39"/>
      <c r="H193" s="39"/>
      <c r="I193" s="39"/>
      <c r="J193" s="37"/>
      <c r="K193" s="37" t="s">
        <v>717</v>
      </c>
      <c r="L193" s="37" t="s">
        <v>735</v>
      </c>
      <c r="M193" s="37" t="s">
        <v>1121</v>
      </c>
      <c r="N193" s="37" t="s">
        <v>720</v>
      </c>
      <c r="O193" s="37" t="s">
        <v>1121</v>
      </c>
      <c r="P193" s="37"/>
      <c r="Q193" s="2"/>
    </row>
    <row r="194" ht="25" customHeight="1" spans="1:17">
      <c r="A194" s="26"/>
      <c r="B194" s="37"/>
      <c r="C194" s="37"/>
      <c r="D194" s="37"/>
      <c r="E194" s="37"/>
      <c r="F194" s="37"/>
      <c r="G194" s="39"/>
      <c r="H194" s="39"/>
      <c r="I194" s="39"/>
      <c r="J194" s="37"/>
      <c r="K194" s="37" t="s">
        <v>739</v>
      </c>
      <c r="L194" s="37" t="s">
        <v>740</v>
      </c>
      <c r="M194" s="37" t="s">
        <v>1122</v>
      </c>
      <c r="N194" s="37" t="s">
        <v>723</v>
      </c>
      <c r="O194" s="37" t="s">
        <v>1123</v>
      </c>
      <c r="P194" s="37" t="s">
        <v>724</v>
      </c>
      <c r="Q194" s="2"/>
    </row>
    <row r="195" ht="16.55" customHeight="1" spans="1:17">
      <c r="A195" s="26"/>
      <c r="B195" s="37"/>
      <c r="C195" s="37" t="s">
        <v>1124</v>
      </c>
      <c r="D195" s="37" t="s">
        <v>704</v>
      </c>
      <c r="E195" s="37" t="s">
        <v>1102</v>
      </c>
      <c r="F195" s="37" t="s">
        <v>1103</v>
      </c>
      <c r="G195" s="38">
        <v>33.43</v>
      </c>
      <c r="H195" s="39" t="s">
        <v>1125</v>
      </c>
      <c r="I195" s="39"/>
      <c r="J195" s="37" t="s">
        <v>1105</v>
      </c>
      <c r="K195" s="37" t="s">
        <v>717</v>
      </c>
      <c r="L195" s="37" t="s">
        <v>725</v>
      </c>
      <c r="M195" s="37" t="s">
        <v>1118</v>
      </c>
      <c r="N195" s="37" t="s">
        <v>723</v>
      </c>
      <c r="O195" s="37" t="s">
        <v>1119</v>
      </c>
      <c r="P195" s="37" t="s">
        <v>919</v>
      </c>
      <c r="Q195" s="2"/>
    </row>
    <row r="196" ht="25" customHeight="1" spans="1:17">
      <c r="A196" s="26"/>
      <c r="B196" s="37"/>
      <c r="C196" s="37"/>
      <c r="D196" s="37"/>
      <c r="E196" s="37"/>
      <c r="F196" s="37"/>
      <c r="G196" s="39"/>
      <c r="H196" s="39"/>
      <c r="I196" s="39"/>
      <c r="J196" s="37"/>
      <c r="K196" s="37" t="s">
        <v>717</v>
      </c>
      <c r="L196" s="37" t="s">
        <v>725</v>
      </c>
      <c r="M196" s="37" t="s">
        <v>1116</v>
      </c>
      <c r="N196" s="37" t="s">
        <v>723</v>
      </c>
      <c r="O196" s="37" t="s">
        <v>807</v>
      </c>
      <c r="P196" s="37" t="s">
        <v>1019</v>
      </c>
      <c r="Q196" s="2"/>
    </row>
    <row r="197" ht="16.55" customHeight="1" spans="1:17">
      <c r="A197" s="26"/>
      <c r="B197" s="37"/>
      <c r="C197" s="37"/>
      <c r="D197" s="37"/>
      <c r="E197" s="37"/>
      <c r="F197" s="37"/>
      <c r="G197" s="39"/>
      <c r="H197" s="39"/>
      <c r="I197" s="39"/>
      <c r="J197" s="37"/>
      <c r="K197" s="37" t="s">
        <v>717</v>
      </c>
      <c r="L197" s="37" t="s">
        <v>725</v>
      </c>
      <c r="M197" s="37" t="s">
        <v>1117</v>
      </c>
      <c r="N197" s="37" t="s">
        <v>723</v>
      </c>
      <c r="O197" s="37" t="s">
        <v>837</v>
      </c>
      <c r="P197" s="37" t="s">
        <v>1022</v>
      </c>
      <c r="Q197" s="2"/>
    </row>
    <row r="198" ht="37.95" customHeight="1" spans="1:17">
      <c r="A198" s="26"/>
      <c r="B198" s="37"/>
      <c r="C198" s="37"/>
      <c r="D198" s="37"/>
      <c r="E198" s="37"/>
      <c r="F198" s="37"/>
      <c r="G198" s="39"/>
      <c r="H198" s="39"/>
      <c r="I198" s="39"/>
      <c r="J198" s="37"/>
      <c r="K198" s="37" t="s">
        <v>717</v>
      </c>
      <c r="L198" s="37" t="s">
        <v>718</v>
      </c>
      <c r="M198" s="37" t="s">
        <v>1114</v>
      </c>
      <c r="N198" s="37" t="s">
        <v>720</v>
      </c>
      <c r="O198" s="37" t="s">
        <v>1114</v>
      </c>
      <c r="P198" s="37"/>
      <c r="Q198" s="2"/>
    </row>
    <row r="199" ht="25" customHeight="1" spans="1:17">
      <c r="A199" s="26"/>
      <c r="B199" s="37"/>
      <c r="C199" s="37"/>
      <c r="D199" s="37"/>
      <c r="E199" s="37"/>
      <c r="F199" s="37"/>
      <c r="G199" s="39"/>
      <c r="H199" s="39"/>
      <c r="I199" s="39"/>
      <c r="J199" s="37"/>
      <c r="K199" s="37" t="s">
        <v>717</v>
      </c>
      <c r="L199" s="37" t="s">
        <v>718</v>
      </c>
      <c r="M199" s="37" t="s">
        <v>1115</v>
      </c>
      <c r="N199" s="37" t="s">
        <v>720</v>
      </c>
      <c r="O199" s="37" t="s">
        <v>1115</v>
      </c>
      <c r="P199" s="37"/>
      <c r="Q199" s="2"/>
    </row>
    <row r="200" ht="25" customHeight="1" spans="1:17">
      <c r="A200" s="26"/>
      <c r="B200" s="37"/>
      <c r="C200" s="37"/>
      <c r="D200" s="37"/>
      <c r="E200" s="37"/>
      <c r="F200" s="37"/>
      <c r="G200" s="39"/>
      <c r="H200" s="39"/>
      <c r="I200" s="39"/>
      <c r="J200" s="37"/>
      <c r="K200" s="37" t="s">
        <v>717</v>
      </c>
      <c r="L200" s="37" t="s">
        <v>718</v>
      </c>
      <c r="M200" s="37" t="s">
        <v>1112</v>
      </c>
      <c r="N200" s="37" t="s">
        <v>720</v>
      </c>
      <c r="O200" s="37" t="s">
        <v>1112</v>
      </c>
      <c r="P200" s="37"/>
      <c r="Q200" s="2"/>
    </row>
    <row r="201" ht="25" customHeight="1" spans="1:17">
      <c r="A201" s="26"/>
      <c r="B201" s="37"/>
      <c r="C201" s="37"/>
      <c r="D201" s="37"/>
      <c r="E201" s="37"/>
      <c r="F201" s="37"/>
      <c r="G201" s="39"/>
      <c r="H201" s="39"/>
      <c r="I201" s="39"/>
      <c r="J201" s="37"/>
      <c r="K201" s="37" t="s">
        <v>717</v>
      </c>
      <c r="L201" s="37" t="s">
        <v>718</v>
      </c>
      <c r="M201" s="37" t="s">
        <v>1113</v>
      </c>
      <c r="N201" s="37" t="s">
        <v>720</v>
      </c>
      <c r="O201" s="37" t="s">
        <v>1113</v>
      </c>
      <c r="P201" s="37"/>
      <c r="Q201" s="2"/>
    </row>
    <row r="202" ht="62.95" customHeight="1" spans="1:17">
      <c r="A202" s="26"/>
      <c r="B202" s="37"/>
      <c r="C202" s="37"/>
      <c r="D202" s="37"/>
      <c r="E202" s="37"/>
      <c r="F202" s="37"/>
      <c r="G202" s="39"/>
      <c r="H202" s="39"/>
      <c r="I202" s="39"/>
      <c r="J202" s="37"/>
      <c r="K202" s="37" t="s">
        <v>717</v>
      </c>
      <c r="L202" s="37" t="s">
        <v>735</v>
      </c>
      <c r="M202" s="37" t="s">
        <v>1120</v>
      </c>
      <c r="N202" s="37" t="s">
        <v>720</v>
      </c>
      <c r="O202" s="37" t="s">
        <v>1120</v>
      </c>
      <c r="P202" s="37"/>
      <c r="Q202" s="2"/>
    </row>
    <row r="203" ht="50" customHeight="1" spans="1:17">
      <c r="A203" s="26"/>
      <c r="B203" s="37"/>
      <c r="C203" s="37"/>
      <c r="D203" s="37"/>
      <c r="E203" s="37"/>
      <c r="F203" s="37"/>
      <c r="G203" s="39"/>
      <c r="H203" s="39"/>
      <c r="I203" s="39"/>
      <c r="J203" s="37"/>
      <c r="K203" s="37" t="s">
        <v>717</v>
      </c>
      <c r="L203" s="37" t="s">
        <v>735</v>
      </c>
      <c r="M203" s="37" t="s">
        <v>1121</v>
      </c>
      <c r="N203" s="37" t="s">
        <v>720</v>
      </c>
      <c r="O203" s="37" t="s">
        <v>1121</v>
      </c>
      <c r="P203" s="37"/>
      <c r="Q203" s="2"/>
    </row>
    <row r="204" ht="37.95" customHeight="1" spans="1:17">
      <c r="A204" s="26"/>
      <c r="B204" s="37"/>
      <c r="C204" s="37"/>
      <c r="D204" s="37"/>
      <c r="E204" s="37"/>
      <c r="F204" s="37"/>
      <c r="G204" s="39"/>
      <c r="H204" s="39"/>
      <c r="I204" s="39"/>
      <c r="J204" s="37"/>
      <c r="K204" s="37" t="s">
        <v>742</v>
      </c>
      <c r="L204" s="37" t="s">
        <v>743</v>
      </c>
      <c r="M204" s="37" t="s">
        <v>1110</v>
      </c>
      <c r="N204" s="37" t="s">
        <v>720</v>
      </c>
      <c r="O204" s="37" t="s">
        <v>1110</v>
      </c>
      <c r="P204" s="37"/>
      <c r="Q204" s="2"/>
    </row>
    <row r="205" ht="151.8" customHeight="1" spans="1:17">
      <c r="A205" s="26"/>
      <c r="B205" s="37"/>
      <c r="C205" s="37"/>
      <c r="D205" s="37"/>
      <c r="E205" s="37"/>
      <c r="F205" s="37"/>
      <c r="G205" s="39"/>
      <c r="H205" s="39"/>
      <c r="I205" s="39"/>
      <c r="J205" s="37"/>
      <c r="K205" s="37" t="s">
        <v>742</v>
      </c>
      <c r="L205" s="37" t="s">
        <v>743</v>
      </c>
      <c r="M205" s="37" t="s">
        <v>1106</v>
      </c>
      <c r="N205" s="37" t="s">
        <v>720</v>
      </c>
      <c r="O205" s="37" t="s">
        <v>1106</v>
      </c>
      <c r="P205" s="37"/>
      <c r="Q205" s="2"/>
    </row>
    <row r="206" ht="202.65" customHeight="1" spans="1:17">
      <c r="A206" s="26"/>
      <c r="B206" s="37"/>
      <c r="C206" s="37"/>
      <c r="D206" s="37"/>
      <c r="E206" s="37"/>
      <c r="F206" s="37"/>
      <c r="G206" s="39"/>
      <c r="H206" s="39"/>
      <c r="I206" s="39"/>
      <c r="J206" s="37"/>
      <c r="K206" s="37" t="s">
        <v>742</v>
      </c>
      <c r="L206" s="37" t="s">
        <v>743</v>
      </c>
      <c r="M206" s="37" t="s">
        <v>1108</v>
      </c>
      <c r="N206" s="37" t="s">
        <v>720</v>
      </c>
      <c r="O206" s="37" t="s">
        <v>1108</v>
      </c>
      <c r="P206" s="37"/>
      <c r="Q206" s="2"/>
    </row>
    <row r="207" ht="37.95" customHeight="1" spans="1:17">
      <c r="A207" s="26"/>
      <c r="B207" s="37"/>
      <c r="C207" s="37"/>
      <c r="D207" s="37"/>
      <c r="E207" s="37"/>
      <c r="F207" s="37"/>
      <c r="G207" s="39"/>
      <c r="H207" s="39"/>
      <c r="I207" s="39"/>
      <c r="J207" s="37"/>
      <c r="K207" s="37" t="s">
        <v>742</v>
      </c>
      <c r="L207" s="37" t="s">
        <v>847</v>
      </c>
      <c r="M207" s="37" t="s">
        <v>1111</v>
      </c>
      <c r="N207" s="37" t="s">
        <v>720</v>
      </c>
      <c r="O207" s="37" t="s">
        <v>1111</v>
      </c>
      <c r="P207" s="37"/>
      <c r="Q207" s="2"/>
    </row>
    <row r="208" ht="25" customHeight="1" spans="1:17">
      <c r="A208" s="26"/>
      <c r="B208" s="37"/>
      <c r="C208" s="37"/>
      <c r="D208" s="37"/>
      <c r="E208" s="37"/>
      <c r="F208" s="37"/>
      <c r="G208" s="39"/>
      <c r="H208" s="39"/>
      <c r="I208" s="39"/>
      <c r="J208" s="37"/>
      <c r="K208" s="37" t="s">
        <v>739</v>
      </c>
      <c r="L208" s="37" t="s">
        <v>740</v>
      </c>
      <c r="M208" s="37" t="s">
        <v>1122</v>
      </c>
      <c r="N208" s="37" t="s">
        <v>723</v>
      </c>
      <c r="O208" s="37" t="s">
        <v>1123</v>
      </c>
      <c r="P208" s="37" t="s">
        <v>724</v>
      </c>
      <c r="Q208" s="2"/>
    </row>
    <row r="209" ht="62.95" customHeight="1" spans="1:17">
      <c r="A209" s="26"/>
      <c r="B209" s="37"/>
      <c r="C209" s="37" t="s">
        <v>595</v>
      </c>
      <c r="D209" s="37" t="s">
        <v>704</v>
      </c>
      <c r="E209" s="37" t="s">
        <v>1126</v>
      </c>
      <c r="F209" s="37" t="s">
        <v>1127</v>
      </c>
      <c r="G209" s="40">
        <v>22000</v>
      </c>
      <c r="H209" s="39" t="s">
        <v>1128</v>
      </c>
      <c r="I209" s="39"/>
      <c r="J209" s="37" t="s">
        <v>1129</v>
      </c>
      <c r="K209" s="37" t="s">
        <v>717</v>
      </c>
      <c r="L209" s="37" t="s">
        <v>725</v>
      </c>
      <c r="M209" s="37" t="s">
        <v>1130</v>
      </c>
      <c r="N209" s="37" t="s">
        <v>723</v>
      </c>
      <c r="O209" s="37" t="s">
        <v>837</v>
      </c>
      <c r="P209" s="37" t="s">
        <v>766</v>
      </c>
      <c r="Q209" s="2"/>
    </row>
    <row r="210" ht="62.95" customHeight="1" spans="1:17">
      <c r="A210" s="26"/>
      <c r="B210" s="37"/>
      <c r="C210" s="37"/>
      <c r="D210" s="37"/>
      <c r="E210" s="37"/>
      <c r="F210" s="37"/>
      <c r="G210" s="39"/>
      <c r="H210" s="39"/>
      <c r="I210" s="39"/>
      <c r="J210" s="37"/>
      <c r="K210" s="37" t="s">
        <v>717</v>
      </c>
      <c r="L210" s="37" t="s">
        <v>725</v>
      </c>
      <c r="M210" s="37" t="s">
        <v>1131</v>
      </c>
      <c r="N210" s="37" t="s">
        <v>723</v>
      </c>
      <c r="O210" s="37" t="s">
        <v>1059</v>
      </c>
      <c r="P210" s="37" t="s">
        <v>1132</v>
      </c>
      <c r="Q210" s="2"/>
    </row>
    <row r="211" ht="50" customHeight="1" spans="1:17">
      <c r="A211" s="26"/>
      <c r="B211" s="37"/>
      <c r="C211" s="37"/>
      <c r="D211" s="37"/>
      <c r="E211" s="37"/>
      <c r="F211" s="37"/>
      <c r="G211" s="39"/>
      <c r="H211" s="39"/>
      <c r="I211" s="39"/>
      <c r="J211" s="37"/>
      <c r="K211" s="37" t="s">
        <v>717</v>
      </c>
      <c r="L211" s="37" t="s">
        <v>725</v>
      </c>
      <c r="M211" s="37" t="s">
        <v>1133</v>
      </c>
      <c r="N211" s="37" t="s">
        <v>723</v>
      </c>
      <c r="O211" s="37" t="s">
        <v>1043</v>
      </c>
      <c r="P211" s="37" t="s">
        <v>1134</v>
      </c>
      <c r="Q211" s="2"/>
    </row>
    <row r="212" ht="62.95" customHeight="1" spans="1:17">
      <c r="A212" s="26"/>
      <c r="B212" s="37"/>
      <c r="C212" s="37"/>
      <c r="D212" s="37"/>
      <c r="E212" s="37"/>
      <c r="F212" s="37"/>
      <c r="G212" s="39"/>
      <c r="H212" s="39"/>
      <c r="I212" s="39"/>
      <c r="J212" s="37"/>
      <c r="K212" s="37" t="s">
        <v>717</v>
      </c>
      <c r="L212" s="37" t="s">
        <v>725</v>
      </c>
      <c r="M212" s="37" t="s">
        <v>1135</v>
      </c>
      <c r="N212" s="37" t="s">
        <v>806</v>
      </c>
      <c r="O212" s="37" t="s">
        <v>867</v>
      </c>
      <c r="P212" s="37" t="s">
        <v>733</v>
      </c>
      <c r="Q212" s="2"/>
    </row>
    <row r="213" ht="62.95" customHeight="1" spans="1:17">
      <c r="A213" s="26"/>
      <c r="B213" s="37"/>
      <c r="C213" s="37"/>
      <c r="D213" s="37"/>
      <c r="E213" s="37"/>
      <c r="F213" s="37"/>
      <c r="G213" s="39"/>
      <c r="H213" s="39"/>
      <c r="I213" s="39"/>
      <c r="J213" s="37"/>
      <c r="K213" s="37" t="s">
        <v>717</v>
      </c>
      <c r="L213" s="37" t="s">
        <v>725</v>
      </c>
      <c r="M213" s="37" t="s">
        <v>1136</v>
      </c>
      <c r="N213" s="37" t="s">
        <v>723</v>
      </c>
      <c r="O213" s="37" t="s">
        <v>1137</v>
      </c>
      <c r="P213" s="37" t="s">
        <v>1138</v>
      </c>
      <c r="Q213" s="2"/>
    </row>
    <row r="214" ht="75.9" customHeight="1" spans="1:17">
      <c r="A214" s="26"/>
      <c r="B214" s="37"/>
      <c r="C214" s="37"/>
      <c r="D214" s="37"/>
      <c r="E214" s="37"/>
      <c r="F214" s="37"/>
      <c r="G214" s="39"/>
      <c r="H214" s="39"/>
      <c r="I214" s="39"/>
      <c r="J214" s="37"/>
      <c r="K214" s="37" t="s">
        <v>717</v>
      </c>
      <c r="L214" s="37" t="s">
        <v>735</v>
      </c>
      <c r="M214" s="37" t="s">
        <v>1139</v>
      </c>
      <c r="N214" s="37" t="s">
        <v>720</v>
      </c>
      <c r="O214" s="37" t="s">
        <v>1140</v>
      </c>
      <c r="P214" s="37"/>
      <c r="Q214" s="2"/>
    </row>
    <row r="215" ht="50" customHeight="1" spans="1:17">
      <c r="A215" s="26"/>
      <c r="B215" s="37"/>
      <c r="C215" s="37"/>
      <c r="D215" s="37"/>
      <c r="E215" s="37"/>
      <c r="F215" s="37"/>
      <c r="G215" s="39"/>
      <c r="H215" s="39"/>
      <c r="I215" s="39"/>
      <c r="J215" s="37"/>
      <c r="K215" s="37" t="s">
        <v>717</v>
      </c>
      <c r="L215" s="37" t="s">
        <v>718</v>
      </c>
      <c r="M215" s="37" t="s">
        <v>1141</v>
      </c>
      <c r="N215" s="37" t="s">
        <v>720</v>
      </c>
      <c r="O215" s="37" t="s">
        <v>1142</v>
      </c>
      <c r="P215" s="37"/>
      <c r="Q215" s="2"/>
    </row>
    <row r="216" ht="25" customHeight="1" spans="1:17">
      <c r="A216" s="26"/>
      <c r="B216" s="37"/>
      <c r="C216" s="37"/>
      <c r="D216" s="37"/>
      <c r="E216" s="37"/>
      <c r="F216" s="37"/>
      <c r="G216" s="39"/>
      <c r="H216" s="39"/>
      <c r="I216" s="39"/>
      <c r="J216" s="37"/>
      <c r="K216" s="37" t="s">
        <v>739</v>
      </c>
      <c r="L216" s="37" t="s">
        <v>740</v>
      </c>
      <c r="M216" s="37" t="s">
        <v>1143</v>
      </c>
      <c r="N216" s="37" t="s">
        <v>723</v>
      </c>
      <c r="O216" s="37" t="s">
        <v>759</v>
      </c>
      <c r="P216" s="37" t="s">
        <v>724</v>
      </c>
      <c r="Q216" s="2"/>
    </row>
    <row r="217" ht="25" customHeight="1" spans="1:17">
      <c r="A217" s="26"/>
      <c r="B217" s="37"/>
      <c r="C217" s="37"/>
      <c r="D217" s="37"/>
      <c r="E217" s="37"/>
      <c r="F217" s="37"/>
      <c r="G217" s="39"/>
      <c r="H217" s="39"/>
      <c r="I217" s="39"/>
      <c r="J217" s="37"/>
      <c r="K217" s="37" t="s">
        <v>739</v>
      </c>
      <c r="L217" s="37" t="s">
        <v>740</v>
      </c>
      <c r="M217" s="37" t="s">
        <v>1144</v>
      </c>
      <c r="N217" s="37" t="s">
        <v>723</v>
      </c>
      <c r="O217" s="37" t="s">
        <v>759</v>
      </c>
      <c r="P217" s="37" t="s">
        <v>724</v>
      </c>
      <c r="Q217" s="2"/>
    </row>
    <row r="218" ht="37.95" customHeight="1" spans="1:17">
      <c r="A218" s="26"/>
      <c r="B218" s="37"/>
      <c r="C218" s="37"/>
      <c r="D218" s="37"/>
      <c r="E218" s="37"/>
      <c r="F218" s="37"/>
      <c r="G218" s="39"/>
      <c r="H218" s="39"/>
      <c r="I218" s="39"/>
      <c r="J218" s="37"/>
      <c r="K218" s="37" t="s">
        <v>742</v>
      </c>
      <c r="L218" s="37" t="s">
        <v>889</v>
      </c>
      <c r="M218" s="37" t="s">
        <v>1145</v>
      </c>
      <c r="N218" s="37" t="s">
        <v>720</v>
      </c>
      <c r="O218" s="37" t="s">
        <v>882</v>
      </c>
      <c r="P218" s="37"/>
      <c r="Q218" s="2"/>
    </row>
    <row r="219" ht="62.95" customHeight="1" spans="1:17">
      <c r="A219" s="26"/>
      <c r="B219" s="37"/>
      <c r="C219" s="37"/>
      <c r="D219" s="37"/>
      <c r="E219" s="37"/>
      <c r="F219" s="37"/>
      <c r="G219" s="39"/>
      <c r="H219" s="39"/>
      <c r="I219" s="39"/>
      <c r="J219" s="37"/>
      <c r="K219" s="37" t="s">
        <v>742</v>
      </c>
      <c r="L219" s="37" t="s">
        <v>889</v>
      </c>
      <c r="M219" s="37" t="s">
        <v>1146</v>
      </c>
      <c r="N219" s="37" t="s">
        <v>720</v>
      </c>
      <c r="O219" s="37" t="s">
        <v>1147</v>
      </c>
      <c r="P219" s="37"/>
      <c r="Q219" s="2"/>
    </row>
    <row r="220" ht="75.9" customHeight="1" spans="1:17">
      <c r="A220" s="26"/>
      <c r="B220" s="37"/>
      <c r="C220" s="37"/>
      <c r="D220" s="37"/>
      <c r="E220" s="37"/>
      <c r="F220" s="37"/>
      <c r="G220" s="39"/>
      <c r="H220" s="39"/>
      <c r="I220" s="39"/>
      <c r="J220" s="37"/>
      <c r="K220" s="37" t="s">
        <v>742</v>
      </c>
      <c r="L220" s="37" t="s">
        <v>743</v>
      </c>
      <c r="M220" s="37" t="s">
        <v>1148</v>
      </c>
      <c r="N220" s="37" t="s">
        <v>723</v>
      </c>
      <c r="O220" s="37" t="s">
        <v>837</v>
      </c>
      <c r="P220" s="37" t="s">
        <v>766</v>
      </c>
      <c r="Q220" s="2"/>
    </row>
    <row r="221" ht="62.95" customHeight="1" spans="1:17">
      <c r="A221" s="26"/>
      <c r="B221" s="37"/>
      <c r="C221" s="37"/>
      <c r="D221" s="37"/>
      <c r="E221" s="37"/>
      <c r="F221" s="37"/>
      <c r="G221" s="39"/>
      <c r="H221" s="39"/>
      <c r="I221" s="39"/>
      <c r="J221" s="37"/>
      <c r="K221" s="37" t="s">
        <v>742</v>
      </c>
      <c r="L221" s="37" t="s">
        <v>940</v>
      </c>
      <c r="M221" s="37" t="s">
        <v>1149</v>
      </c>
      <c r="N221" s="37" t="s">
        <v>723</v>
      </c>
      <c r="O221" s="37" t="s">
        <v>759</v>
      </c>
      <c r="P221" s="37" t="s">
        <v>1150</v>
      </c>
      <c r="Q221" s="2"/>
    </row>
    <row r="222" ht="25" customHeight="1" spans="1:17">
      <c r="A222" s="26"/>
      <c r="B222" s="37"/>
      <c r="C222" s="37"/>
      <c r="D222" s="37"/>
      <c r="E222" s="37"/>
      <c r="F222" s="37"/>
      <c r="G222" s="39"/>
      <c r="H222" s="39"/>
      <c r="I222" s="39"/>
      <c r="J222" s="37"/>
      <c r="K222" s="37" t="s">
        <v>742</v>
      </c>
      <c r="L222" s="37" t="s">
        <v>847</v>
      </c>
      <c r="M222" s="37" t="s">
        <v>1151</v>
      </c>
      <c r="N222" s="37" t="s">
        <v>723</v>
      </c>
      <c r="O222" s="37" t="s">
        <v>1152</v>
      </c>
      <c r="P222" s="37" t="s">
        <v>1153</v>
      </c>
      <c r="Q222" s="2"/>
    </row>
    <row r="223" ht="25" customHeight="1" spans="1:17">
      <c r="A223" s="26"/>
      <c r="B223" s="37"/>
      <c r="C223" s="37" t="s">
        <v>1154</v>
      </c>
      <c r="D223" s="37" t="s">
        <v>1155</v>
      </c>
      <c r="E223" s="37" t="s">
        <v>746</v>
      </c>
      <c r="F223" s="37" t="s">
        <v>747</v>
      </c>
      <c r="G223" s="38">
        <v>1</v>
      </c>
      <c r="H223" s="39" t="s">
        <v>84</v>
      </c>
      <c r="I223" s="39"/>
      <c r="J223" s="37" t="s">
        <v>1156</v>
      </c>
      <c r="K223" s="37" t="s">
        <v>739</v>
      </c>
      <c r="L223" s="37" t="s">
        <v>740</v>
      </c>
      <c r="M223" s="37" t="s">
        <v>1157</v>
      </c>
      <c r="N223" s="37" t="s">
        <v>723</v>
      </c>
      <c r="O223" s="37" t="s">
        <v>727</v>
      </c>
      <c r="P223" s="37" t="s">
        <v>724</v>
      </c>
      <c r="Q223" s="2"/>
    </row>
    <row r="224" ht="16.55" customHeight="1" spans="1:17">
      <c r="A224" s="26"/>
      <c r="B224" s="37"/>
      <c r="C224" s="37"/>
      <c r="D224" s="37"/>
      <c r="E224" s="37"/>
      <c r="F224" s="37"/>
      <c r="G224" s="39"/>
      <c r="H224" s="39"/>
      <c r="I224" s="39"/>
      <c r="J224" s="37"/>
      <c r="K224" s="37" t="s">
        <v>717</v>
      </c>
      <c r="L224" s="37" t="s">
        <v>718</v>
      </c>
      <c r="M224" s="37" t="s">
        <v>1158</v>
      </c>
      <c r="N224" s="37" t="s">
        <v>723</v>
      </c>
      <c r="O224" s="37" t="s">
        <v>727</v>
      </c>
      <c r="P224" s="37" t="s">
        <v>724</v>
      </c>
      <c r="Q224" s="2"/>
    </row>
    <row r="225" ht="25" customHeight="1" spans="1:17">
      <c r="A225" s="26"/>
      <c r="B225" s="37"/>
      <c r="C225" s="37"/>
      <c r="D225" s="37"/>
      <c r="E225" s="37"/>
      <c r="F225" s="37"/>
      <c r="G225" s="39"/>
      <c r="H225" s="39"/>
      <c r="I225" s="39"/>
      <c r="J225" s="37"/>
      <c r="K225" s="37" t="s">
        <v>717</v>
      </c>
      <c r="L225" s="37" t="s">
        <v>725</v>
      </c>
      <c r="M225" s="37" t="s">
        <v>1159</v>
      </c>
      <c r="N225" s="37" t="s">
        <v>806</v>
      </c>
      <c r="O225" s="37" t="s">
        <v>879</v>
      </c>
      <c r="P225" s="37" t="s">
        <v>1160</v>
      </c>
      <c r="Q225" s="2"/>
    </row>
    <row r="226" ht="25" customHeight="1" spans="1:17">
      <c r="A226" s="26"/>
      <c r="B226" s="37"/>
      <c r="C226" s="37"/>
      <c r="D226" s="37"/>
      <c r="E226" s="37"/>
      <c r="F226" s="37"/>
      <c r="G226" s="39"/>
      <c r="H226" s="39"/>
      <c r="I226" s="39"/>
      <c r="J226" s="37"/>
      <c r="K226" s="37" t="s">
        <v>717</v>
      </c>
      <c r="L226" s="37" t="s">
        <v>725</v>
      </c>
      <c r="M226" s="37" t="s">
        <v>1161</v>
      </c>
      <c r="N226" s="37" t="s">
        <v>806</v>
      </c>
      <c r="O226" s="37" t="s">
        <v>879</v>
      </c>
      <c r="P226" s="37" t="s">
        <v>1160</v>
      </c>
      <c r="Q226" s="2"/>
    </row>
    <row r="227" ht="25" customHeight="1" spans="1:17">
      <c r="A227" s="26"/>
      <c r="B227" s="37"/>
      <c r="C227" s="37"/>
      <c r="D227" s="37"/>
      <c r="E227" s="37"/>
      <c r="F227" s="37"/>
      <c r="G227" s="39"/>
      <c r="H227" s="39"/>
      <c r="I227" s="39"/>
      <c r="J227" s="37"/>
      <c r="K227" s="37" t="s">
        <v>717</v>
      </c>
      <c r="L227" s="37" t="s">
        <v>725</v>
      </c>
      <c r="M227" s="37" t="s">
        <v>1162</v>
      </c>
      <c r="N227" s="37" t="s">
        <v>806</v>
      </c>
      <c r="O227" s="37" t="s">
        <v>879</v>
      </c>
      <c r="P227" s="37" t="s">
        <v>1160</v>
      </c>
      <c r="Q227" s="2"/>
    </row>
    <row r="228" ht="16.55" customHeight="1" spans="1:17">
      <c r="A228" s="26"/>
      <c r="B228" s="37"/>
      <c r="C228" s="37"/>
      <c r="D228" s="37"/>
      <c r="E228" s="37"/>
      <c r="F228" s="37"/>
      <c r="G228" s="39"/>
      <c r="H228" s="39"/>
      <c r="I228" s="39"/>
      <c r="J228" s="37"/>
      <c r="K228" s="37" t="s">
        <v>708</v>
      </c>
      <c r="L228" s="37" t="s">
        <v>709</v>
      </c>
      <c r="M228" s="37" t="s">
        <v>1163</v>
      </c>
      <c r="N228" s="37" t="s">
        <v>711</v>
      </c>
      <c r="O228" s="37" t="s">
        <v>879</v>
      </c>
      <c r="P228" s="37" t="s">
        <v>716</v>
      </c>
      <c r="Q228" s="2"/>
    </row>
    <row r="229" ht="25" customHeight="1" spans="1:17">
      <c r="A229" s="26"/>
      <c r="B229" s="37"/>
      <c r="C229" s="37"/>
      <c r="D229" s="37"/>
      <c r="E229" s="37"/>
      <c r="F229" s="37"/>
      <c r="G229" s="39"/>
      <c r="H229" s="39"/>
      <c r="I229" s="39"/>
      <c r="J229" s="37"/>
      <c r="K229" s="37" t="s">
        <v>742</v>
      </c>
      <c r="L229" s="37" t="s">
        <v>743</v>
      </c>
      <c r="M229" s="37" t="s">
        <v>1164</v>
      </c>
      <c r="N229" s="37" t="s">
        <v>720</v>
      </c>
      <c r="O229" s="37" t="s">
        <v>1165</v>
      </c>
      <c r="P229" s="37"/>
      <c r="Q229" s="2"/>
    </row>
    <row r="230" ht="25" customHeight="1" spans="1:17">
      <c r="A230" s="26"/>
      <c r="B230" s="37"/>
      <c r="C230" s="37"/>
      <c r="D230" s="37"/>
      <c r="E230" s="37"/>
      <c r="F230" s="37"/>
      <c r="G230" s="39"/>
      <c r="H230" s="39"/>
      <c r="I230" s="39"/>
      <c r="J230" s="37"/>
      <c r="K230" s="37" t="s">
        <v>742</v>
      </c>
      <c r="L230" s="37" t="s">
        <v>743</v>
      </c>
      <c r="M230" s="37" t="s">
        <v>1166</v>
      </c>
      <c r="N230" s="37" t="s">
        <v>720</v>
      </c>
      <c r="O230" s="37" t="s">
        <v>1165</v>
      </c>
      <c r="P230" s="37" t="s">
        <v>1167</v>
      </c>
      <c r="Q230" s="2"/>
    </row>
    <row r="231" ht="25" customHeight="1" spans="1:17">
      <c r="A231" s="26"/>
      <c r="B231" s="37"/>
      <c r="C231" s="37" t="s">
        <v>1168</v>
      </c>
      <c r="D231" s="37" t="s">
        <v>704</v>
      </c>
      <c r="E231" s="37" t="s">
        <v>1169</v>
      </c>
      <c r="F231" s="37" t="s">
        <v>1170</v>
      </c>
      <c r="G231" s="40">
        <v>6100</v>
      </c>
      <c r="H231" s="39" t="s">
        <v>1171</v>
      </c>
      <c r="I231" s="39"/>
      <c r="J231" s="37" t="s">
        <v>1172</v>
      </c>
      <c r="K231" s="37" t="s">
        <v>717</v>
      </c>
      <c r="L231" s="37" t="s">
        <v>718</v>
      </c>
      <c r="M231" s="37" t="s">
        <v>1173</v>
      </c>
      <c r="N231" s="37" t="s">
        <v>723</v>
      </c>
      <c r="O231" s="37" t="s">
        <v>1174</v>
      </c>
      <c r="P231" s="37" t="s">
        <v>724</v>
      </c>
      <c r="Q231" s="2"/>
    </row>
    <row r="232" ht="25" customHeight="1" spans="1:17">
      <c r="A232" s="26"/>
      <c r="B232" s="37"/>
      <c r="C232" s="37"/>
      <c r="D232" s="37"/>
      <c r="E232" s="37"/>
      <c r="F232" s="37"/>
      <c r="G232" s="39"/>
      <c r="H232" s="39"/>
      <c r="I232" s="39"/>
      <c r="J232" s="37"/>
      <c r="K232" s="37" t="s">
        <v>717</v>
      </c>
      <c r="L232" s="37" t="s">
        <v>718</v>
      </c>
      <c r="M232" s="37" t="s">
        <v>1175</v>
      </c>
      <c r="N232" s="37" t="s">
        <v>723</v>
      </c>
      <c r="O232" s="37" t="s">
        <v>867</v>
      </c>
      <c r="P232" s="37" t="s">
        <v>724</v>
      </c>
      <c r="Q232" s="2"/>
    </row>
    <row r="233" ht="25" customHeight="1" spans="1:17">
      <c r="A233" s="26"/>
      <c r="B233" s="37"/>
      <c r="C233" s="37"/>
      <c r="D233" s="37"/>
      <c r="E233" s="37"/>
      <c r="F233" s="37"/>
      <c r="G233" s="39"/>
      <c r="H233" s="39"/>
      <c r="I233" s="39"/>
      <c r="J233" s="37"/>
      <c r="K233" s="37" t="s">
        <v>717</v>
      </c>
      <c r="L233" s="37" t="s">
        <v>725</v>
      </c>
      <c r="M233" s="37" t="s">
        <v>1176</v>
      </c>
      <c r="N233" s="37" t="s">
        <v>723</v>
      </c>
      <c r="O233" s="37" t="s">
        <v>879</v>
      </c>
      <c r="P233" s="37" t="s">
        <v>724</v>
      </c>
      <c r="Q233" s="2"/>
    </row>
    <row r="234" ht="25" customHeight="1" spans="1:17">
      <c r="A234" s="26"/>
      <c r="B234" s="37"/>
      <c r="C234" s="37"/>
      <c r="D234" s="37"/>
      <c r="E234" s="37"/>
      <c r="F234" s="37"/>
      <c r="G234" s="39"/>
      <c r="H234" s="39"/>
      <c r="I234" s="39"/>
      <c r="J234" s="37"/>
      <c r="K234" s="37" t="s">
        <v>717</v>
      </c>
      <c r="L234" s="37" t="s">
        <v>725</v>
      </c>
      <c r="M234" s="37" t="s">
        <v>1177</v>
      </c>
      <c r="N234" s="37" t="s">
        <v>723</v>
      </c>
      <c r="O234" s="37" t="s">
        <v>867</v>
      </c>
      <c r="P234" s="37" t="s">
        <v>768</v>
      </c>
      <c r="Q234" s="2"/>
    </row>
    <row r="235" ht="25" customHeight="1" spans="1:17">
      <c r="A235" s="26"/>
      <c r="B235" s="37"/>
      <c r="C235" s="37"/>
      <c r="D235" s="37"/>
      <c r="E235" s="37"/>
      <c r="F235" s="37"/>
      <c r="G235" s="39"/>
      <c r="H235" s="39"/>
      <c r="I235" s="39"/>
      <c r="J235" s="37"/>
      <c r="K235" s="37" t="s">
        <v>739</v>
      </c>
      <c r="L235" s="37" t="s">
        <v>740</v>
      </c>
      <c r="M235" s="37" t="s">
        <v>1178</v>
      </c>
      <c r="N235" s="37" t="s">
        <v>723</v>
      </c>
      <c r="O235" s="37" t="s">
        <v>1123</v>
      </c>
      <c r="P235" s="37" t="s">
        <v>724</v>
      </c>
      <c r="Q235" s="2"/>
    </row>
    <row r="236" ht="50" customHeight="1" spans="1:17">
      <c r="A236" s="26"/>
      <c r="B236" s="37"/>
      <c r="C236" s="37"/>
      <c r="D236" s="37"/>
      <c r="E236" s="37"/>
      <c r="F236" s="37"/>
      <c r="G236" s="39"/>
      <c r="H236" s="39"/>
      <c r="I236" s="39"/>
      <c r="J236" s="37"/>
      <c r="K236" s="37" t="s">
        <v>742</v>
      </c>
      <c r="L236" s="37" t="s">
        <v>743</v>
      </c>
      <c r="M236" s="37" t="s">
        <v>1179</v>
      </c>
      <c r="N236" s="37" t="s">
        <v>723</v>
      </c>
      <c r="O236" s="37" t="s">
        <v>879</v>
      </c>
      <c r="P236" s="37" t="s">
        <v>724</v>
      </c>
      <c r="Q236" s="2"/>
    </row>
    <row r="237" ht="16.55" customHeight="1" spans="1:17">
      <c r="A237" s="26"/>
      <c r="B237" s="37"/>
      <c r="C237" s="37"/>
      <c r="D237" s="37"/>
      <c r="E237" s="37"/>
      <c r="F237" s="37"/>
      <c r="G237" s="39"/>
      <c r="H237" s="39"/>
      <c r="I237" s="39"/>
      <c r="J237" s="37"/>
      <c r="K237" s="37" t="s">
        <v>742</v>
      </c>
      <c r="L237" s="37" t="s">
        <v>743</v>
      </c>
      <c r="M237" s="37" t="s">
        <v>1180</v>
      </c>
      <c r="N237" s="37" t="s">
        <v>720</v>
      </c>
      <c r="O237" s="37" t="s">
        <v>1181</v>
      </c>
      <c r="P237" s="37"/>
      <c r="Q237" s="2"/>
    </row>
    <row r="238" ht="25" customHeight="1" spans="1:17">
      <c r="A238" s="26"/>
      <c r="B238" s="37"/>
      <c r="C238" s="37"/>
      <c r="D238" s="37"/>
      <c r="E238" s="37"/>
      <c r="F238" s="37"/>
      <c r="G238" s="39"/>
      <c r="H238" s="39"/>
      <c r="I238" s="39"/>
      <c r="J238" s="37"/>
      <c r="K238" s="37" t="s">
        <v>742</v>
      </c>
      <c r="L238" s="37" t="s">
        <v>847</v>
      </c>
      <c r="M238" s="37" t="s">
        <v>1182</v>
      </c>
      <c r="N238" s="37" t="s">
        <v>720</v>
      </c>
      <c r="O238" s="37" t="s">
        <v>1183</v>
      </c>
      <c r="P238" s="37"/>
      <c r="Q238" s="2"/>
    </row>
    <row r="239" ht="126.75" customHeight="1" spans="1:17">
      <c r="A239" s="26"/>
      <c r="B239" s="37"/>
      <c r="C239" s="37" t="s">
        <v>1184</v>
      </c>
      <c r="D239" s="37" t="s">
        <v>704</v>
      </c>
      <c r="E239" s="37" t="s">
        <v>1185</v>
      </c>
      <c r="F239" s="37" t="s">
        <v>1186</v>
      </c>
      <c r="G239" s="40">
        <v>2000</v>
      </c>
      <c r="H239" s="39" t="s">
        <v>994</v>
      </c>
      <c r="I239" s="39"/>
      <c r="J239" s="37" t="s">
        <v>1187</v>
      </c>
      <c r="K239" s="37" t="s">
        <v>742</v>
      </c>
      <c r="L239" s="37" t="s">
        <v>743</v>
      </c>
      <c r="M239" s="37" t="s">
        <v>1188</v>
      </c>
      <c r="N239" s="37" t="s">
        <v>723</v>
      </c>
      <c r="O239" s="37" t="s">
        <v>876</v>
      </c>
      <c r="P239" s="37" t="s">
        <v>724</v>
      </c>
      <c r="Q239" s="2"/>
    </row>
    <row r="240" ht="126.75" customHeight="1" spans="1:17">
      <c r="A240" s="26"/>
      <c r="B240" s="37"/>
      <c r="C240" s="37"/>
      <c r="D240" s="37"/>
      <c r="E240" s="37"/>
      <c r="F240" s="37"/>
      <c r="G240" s="39"/>
      <c r="H240" s="39"/>
      <c r="I240" s="39"/>
      <c r="J240" s="37"/>
      <c r="K240" s="37" t="s">
        <v>742</v>
      </c>
      <c r="L240" s="37" t="s">
        <v>847</v>
      </c>
      <c r="M240" s="37" t="s">
        <v>1189</v>
      </c>
      <c r="N240" s="37" t="s">
        <v>723</v>
      </c>
      <c r="O240" s="37" t="s">
        <v>807</v>
      </c>
      <c r="P240" s="37" t="s">
        <v>1153</v>
      </c>
      <c r="Q240" s="2"/>
    </row>
    <row r="241" ht="25" customHeight="1" spans="1:17">
      <c r="A241" s="26"/>
      <c r="B241" s="37"/>
      <c r="C241" s="37"/>
      <c r="D241" s="37"/>
      <c r="E241" s="37"/>
      <c r="F241" s="37"/>
      <c r="G241" s="39"/>
      <c r="H241" s="39"/>
      <c r="I241" s="39"/>
      <c r="J241" s="37"/>
      <c r="K241" s="37" t="s">
        <v>717</v>
      </c>
      <c r="L241" s="37" t="s">
        <v>725</v>
      </c>
      <c r="M241" s="37" t="s">
        <v>1190</v>
      </c>
      <c r="N241" s="37" t="s">
        <v>723</v>
      </c>
      <c r="O241" s="37" t="s">
        <v>837</v>
      </c>
      <c r="P241" s="37" t="s">
        <v>766</v>
      </c>
      <c r="Q241" s="2"/>
    </row>
    <row r="242" ht="214.75" customHeight="1" spans="1:17">
      <c r="A242" s="26"/>
      <c r="B242" s="37"/>
      <c r="C242" s="37"/>
      <c r="D242" s="37"/>
      <c r="E242" s="37"/>
      <c r="F242" s="37"/>
      <c r="G242" s="39"/>
      <c r="H242" s="39"/>
      <c r="I242" s="39"/>
      <c r="J242" s="37"/>
      <c r="K242" s="37" t="s">
        <v>717</v>
      </c>
      <c r="L242" s="37" t="s">
        <v>735</v>
      </c>
      <c r="M242" s="37" t="s">
        <v>1191</v>
      </c>
      <c r="N242" s="37" t="s">
        <v>720</v>
      </c>
      <c r="O242" s="37" t="s">
        <v>1192</v>
      </c>
      <c r="P242" s="37" t="s">
        <v>1132</v>
      </c>
      <c r="Q242" s="2"/>
    </row>
    <row r="243" ht="37.95" customHeight="1" spans="1:17">
      <c r="A243" s="26"/>
      <c r="B243" s="37"/>
      <c r="C243" s="37"/>
      <c r="D243" s="37"/>
      <c r="E243" s="37"/>
      <c r="F243" s="37"/>
      <c r="G243" s="39"/>
      <c r="H243" s="39"/>
      <c r="I243" s="39"/>
      <c r="J243" s="37"/>
      <c r="K243" s="37" t="s">
        <v>717</v>
      </c>
      <c r="L243" s="37" t="s">
        <v>718</v>
      </c>
      <c r="M243" s="37" t="s">
        <v>1193</v>
      </c>
      <c r="N243" s="37" t="s">
        <v>723</v>
      </c>
      <c r="O243" s="37" t="s">
        <v>876</v>
      </c>
      <c r="P243" s="37" t="s">
        <v>1132</v>
      </c>
      <c r="Q243" s="2"/>
    </row>
    <row r="244" ht="75.9" customHeight="1" spans="1:17">
      <c r="A244" s="26"/>
      <c r="B244" s="37"/>
      <c r="C244" s="37"/>
      <c r="D244" s="37"/>
      <c r="E244" s="37"/>
      <c r="F244" s="37"/>
      <c r="G244" s="39"/>
      <c r="H244" s="39"/>
      <c r="I244" s="39"/>
      <c r="J244" s="37"/>
      <c r="K244" s="37" t="s">
        <v>717</v>
      </c>
      <c r="L244" s="37" t="s">
        <v>718</v>
      </c>
      <c r="M244" s="37" t="s">
        <v>1194</v>
      </c>
      <c r="N244" s="37" t="s">
        <v>720</v>
      </c>
      <c r="O244" s="37" t="s">
        <v>1195</v>
      </c>
      <c r="P244" s="37" t="s">
        <v>1132</v>
      </c>
      <c r="Q244" s="2"/>
    </row>
    <row r="245" ht="37.95" customHeight="1" spans="1:17">
      <c r="A245" s="26"/>
      <c r="B245" s="37"/>
      <c r="C245" s="37"/>
      <c r="D245" s="37"/>
      <c r="E245" s="37"/>
      <c r="F245" s="37"/>
      <c r="G245" s="39"/>
      <c r="H245" s="39"/>
      <c r="I245" s="39"/>
      <c r="J245" s="37"/>
      <c r="K245" s="37" t="s">
        <v>717</v>
      </c>
      <c r="L245" s="37" t="s">
        <v>718</v>
      </c>
      <c r="M245" s="37" t="s">
        <v>1196</v>
      </c>
      <c r="N245" s="37" t="s">
        <v>720</v>
      </c>
      <c r="O245" s="37" t="s">
        <v>1197</v>
      </c>
      <c r="P245" s="37" t="s">
        <v>1132</v>
      </c>
      <c r="Q245" s="2"/>
    </row>
    <row r="246" ht="37.95" customHeight="1" spans="1:17">
      <c r="A246" s="26"/>
      <c r="B246" s="37"/>
      <c r="C246" s="37"/>
      <c r="D246" s="37"/>
      <c r="E246" s="37"/>
      <c r="F246" s="37"/>
      <c r="G246" s="39"/>
      <c r="H246" s="39"/>
      <c r="I246" s="39"/>
      <c r="J246" s="37"/>
      <c r="K246" s="37" t="s">
        <v>739</v>
      </c>
      <c r="L246" s="37" t="s">
        <v>740</v>
      </c>
      <c r="M246" s="37" t="s">
        <v>1198</v>
      </c>
      <c r="N246" s="37" t="s">
        <v>723</v>
      </c>
      <c r="O246" s="37" t="s">
        <v>759</v>
      </c>
      <c r="P246" s="37" t="s">
        <v>724</v>
      </c>
      <c r="Q246" s="2"/>
    </row>
    <row r="247" ht="50" customHeight="1" spans="1:17">
      <c r="A247" s="26"/>
      <c r="B247" s="37"/>
      <c r="C247" s="37" t="s">
        <v>600</v>
      </c>
      <c r="D247" s="37" t="s">
        <v>704</v>
      </c>
      <c r="E247" s="37" t="s">
        <v>1199</v>
      </c>
      <c r="F247" s="37" t="s">
        <v>1200</v>
      </c>
      <c r="G247" s="38">
        <v>20</v>
      </c>
      <c r="H247" s="39" t="s">
        <v>443</v>
      </c>
      <c r="I247" s="39"/>
      <c r="J247" s="37" t="s">
        <v>1201</v>
      </c>
      <c r="K247" s="37" t="s">
        <v>717</v>
      </c>
      <c r="L247" s="37" t="s">
        <v>718</v>
      </c>
      <c r="M247" s="37" t="s">
        <v>1202</v>
      </c>
      <c r="N247" s="37" t="s">
        <v>720</v>
      </c>
      <c r="O247" s="37" t="s">
        <v>1203</v>
      </c>
      <c r="P247" s="37"/>
      <c r="Q247" s="2"/>
    </row>
    <row r="248" ht="37.95" customHeight="1" spans="1:17">
      <c r="A248" s="26"/>
      <c r="B248" s="37"/>
      <c r="C248" s="37"/>
      <c r="D248" s="37"/>
      <c r="E248" s="37"/>
      <c r="F248" s="37"/>
      <c r="G248" s="39"/>
      <c r="H248" s="39"/>
      <c r="I248" s="39"/>
      <c r="J248" s="37"/>
      <c r="K248" s="37" t="s">
        <v>717</v>
      </c>
      <c r="L248" s="37" t="s">
        <v>725</v>
      </c>
      <c r="M248" s="37" t="s">
        <v>1204</v>
      </c>
      <c r="N248" s="37" t="s">
        <v>806</v>
      </c>
      <c r="O248" s="37" t="s">
        <v>879</v>
      </c>
      <c r="P248" s="37" t="s">
        <v>768</v>
      </c>
      <c r="Q248" s="2"/>
    </row>
    <row r="249" ht="50" customHeight="1" spans="1:17">
      <c r="A249" s="26"/>
      <c r="B249" s="37"/>
      <c r="C249" s="37"/>
      <c r="D249" s="37"/>
      <c r="E249" s="37"/>
      <c r="F249" s="37"/>
      <c r="G249" s="39"/>
      <c r="H249" s="39"/>
      <c r="I249" s="39"/>
      <c r="J249" s="37"/>
      <c r="K249" s="37" t="s">
        <v>717</v>
      </c>
      <c r="L249" s="37" t="s">
        <v>735</v>
      </c>
      <c r="M249" s="37" t="s">
        <v>1205</v>
      </c>
      <c r="N249" s="37" t="s">
        <v>720</v>
      </c>
      <c r="O249" s="37" t="s">
        <v>1206</v>
      </c>
      <c r="P249" s="37"/>
      <c r="Q249" s="2"/>
    </row>
    <row r="250" ht="25" customHeight="1" spans="1:17">
      <c r="A250" s="26"/>
      <c r="B250" s="37"/>
      <c r="C250" s="37"/>
      <c r="D250" s="37"/>
      <c r="E250" s="37"/>
      <c r="F250" s="37"/>
      <c r="G250" s="39"/>
      <c r="H250" s="39"/>
      <c r="I250" s="39"/>
      <c r="J250" s="37"/>
      <c r="K250" s="37" t="s">
        <v>739</v>
      </c>
      <c r="L250" s="37" t="s">
        <v>740</v>
      </c>
      <c r="M250" s="37" t="s">
        <v>947</v>
      </c>
      <c r="N250" s="37" t="s">
        <v>723</v>
      </c>
      <c r="O250" s="37" t="s">
        <v>759</v>
      </c>
      <c r="P250" s="37" t="s">
        <v>724</v>
      </c>
      <c r="Q250" s="2"/>
    </row>
    <row r="251" ht="37.95" customHeight="1" spans="1:17">
      <c r="A251" s="26"/>
      <c r="B251" s="37"/>
      <c r="C251" s="37"/>
      <c r="D251" s="37"/>
      <c r="E251" s="37"/>
      <c r="F251" s="37"/>
      <c r="G251" s="39"/>
      <c r="H251" s="39"/>
      <c r="I251" s="39"/>
      <c r="J251" s="37"/>
      <c r="K251" s="37" t="s">
        <v>742</v>
      </c>
      <c r="L251" s="37" t="s">
        <v>743</v>
      </c>
      <c r="M251" s="37" t="s">
        <v>1207</v>
      </c>
      <c r="N251" s="37" t="s">
        <v>720</v>
      </c>
      <c r="O251" s="37" t="s">
        <v>1208</v>
      </c>
      <c r="P251" s="37"/>
      <c r="Q251" s="2"/>
    </row>
    <row r="252" ht="37.95" customHeight="1" spans="1:17">
      <c r="A252" s="26"/>
      <c r="B252" s="37"/>
      <c r="C252" s="37"/>
      <c r="D252" s="37"/>
      <c r="E252" s="37"/>
      <c r="F252" s="37"/>
      <c r="G252" s="39"/>
      <c r="H252" s="39"/>
      <c r="I252" s="39"/>
      <c r="J252" s="37"/>
      <c r="K252" s="37" t="s">
        <v>742</v>
      </c>
      <c r="L252" s="37" t="s">
        <v>889</v>
      </c>
      <c r="M252" s="37" t="s">
        <v>1209</v>
      </c>
      <c r="N252" s="37" t="s">
        <v>720</v>
      </c>
      <c r="O252" s="37" t="s">
        <v>1210</v>
      </c>
      <c r="P252" s="37"/>
      <c r="Q252" s="2"/>
    </row>
    <row r="253" ht="227.7" customHeight="1" spans="1:17">
      <c r="A253" s="26"/>
      <c r="B253" s="37"/>
      <c r="C253" s="37" t="s">
        <v>1211</v>
      </c>
      <c r="D253" s="37" t="s">
        <v>704</v>
      </c>
      <c r="E253" s="37" t="s">
        <v>1212</v>
      </c>
      <c r="F253" s="37" t="s">
        <v>1213</v>
      </c>
      <c r="G253" s="38">
        <v>800</v>
      </c>
      <c r="H253" s="39" t="s">
        <v>910</v>
      </c>
      <c r="I253" s="39"/>
      <c r="J253" s="37" t="s">
        <v>1214</v>
      </c>
      <c r="K253" s="37" t="s">
        <v>717</v>
      </c>
      <c r="L253" s="37" t="s">
        <v>735</v>
      </c>
      <c r="M253" s="37" t="s">
        <v>1215</v>
      </c>
      <c r="N253" s="37" t="s">
        <v>720</v>
      </c>
      <c r="O253" s="37" t="s">
        <v>1214</v>
      </c>
      <c r="P253" s="37" t="s">
        <v>1134</v>
      </c>
      <c r="Q253" s="2"/>
    </row>
    <row r="254" ht="25" customHeight="1" spans="1:17">
      <c r="A254" s="26"/>
      <c r="B254" s="37"/>
      <c r="C254" s="37"/>
      <c r="D254" s="37"/>
      <c r="E254" s="37"/>
      <c r="F254" s="37"/>
      <c r="G254" s="39"/>
      <c r="H254" s="39"/>
      <c r="I254" s="39"/>
      <c r="J254" s="37"/>
      <c r="K254" s="37" t="s">
        <v>717</v>
      </c>
      <c r="L254" s="37" t="s">
        <v>718</v>
      </c>
      <c r="M254" s="37" t="s">
        <v>1216</v>
      </c>
      <c r="N254" s="37" t="s">
        <v>720</v>
      </c>
      <c r="O254" s="37" t="s">
        <v>1217</v>
      </c>
      <c r="P254" s="37" t="s">
        <v>1218</v>
      </c>
      <c r="Q254" s="2"/>
    </row>
    <row r="255" ht="25" customHeight="1" spans="1:17">
      <c r="A255" s="26"/>
      <c r="B255" s="37"/>
      <c r="C255" s="37"/>
      <c r="D255" s="37"/>
      <c r="E255" s="37"/>
      <c r="F255" s="37"/>
      <c r="G255" s="39"/>
      <c r="H255" s="39"/>
      <c r="I255" s="39"/>
      <c r="J255" s="37"/>
      <c r="K255" s="37" t="s">
        <v>717</v>
      </c>
      <c r="L255" s="37" t="s">
        <v>725</v>
      </c>
      <c r="M255" s="37" t="s">
        <v>1219</v>
      </c>
      <c r="N255" s="37" t="s">
        <v>723</v>
      </c>
      <c r="O255" s="37" t="s">
        <v>809</v>
      </c>
      <c r="P255" s="37" t="s">
        <v>766</v>
      </c>
      <c r="Q255" s="2"/>
    </row>
    <row r="256" ht="50" customHeight="1" spans="1:17">
      <c r="A256" s="26"/>
      <c r="B256" s="37"/>
      <c r="C256" s="37"/>
      <c r="D256" s="37"/>
      <c r="E256" s="37"/>
      <c r="F256" s="37"/>
      <c r="G256" s="39"/>
      <c r="H256" s="39"/>
      <c r="I256" s="39"/>
      <c r="J256" s="37"/>
      <c r="K256" s="37" t="s">
        <v>742</v>
      </c>
      <c r="L256" s="37" t="s">
        <v>847</v>
      </c>
      <c r="M256" s="37" t="s">
        <v>1220</v>
      </c>
      <c r="N256" s="37" t="s">
        <v>720</v>
      </c>
      <c r="O256" s="37" t="s">
        <v>1221</v>
      </c>
      <c r="P256" s="37" t="s">
        <v>1218</v>
      </c>
      <c r="Q256" s="2"/>
    </row>
    <row r="257" ht="62.95" customHeight="1" spans="1:17">
      <c r="A257" s="26"/>
      <c r="B257" s="37"/>
      <c r="C257" s="37"/>
      <c r="D257" s="37"/>
      <c r="E257" s="37"/>
      <c r="F257" s="37"/>
      <c r="G257" s="39"/>
      <c r="H257" s="39"/>
      <c r="I257" s="39"/>
      <c r="J257" s="37"/>
      <c r="K257" s="37" t="s">
        <v>742</v>
      </c>
      <c r="L257" s="37" t="s">
        <v>743</v>
      </c>
      <c r="M257" s="37" t="s">
        <v>1222</v>
      </c>
      <c r="N257" s="37" t="s">
        <v>720</v>
      </c>
      <c r="O257" s="37" t="s">
        <v>1223</v>
      </c>
      <c r="P257" s="37"/>
      <c r="Q257" s="2"/>
    </row>
    <row r="258" ht="25" customHeight="1" spans="1:17">
      <c r="A258" s="26"/>
      <c r="B258" s="37"/>
      <c r="C258" s="37"/>
      <c r="D258" s="37"/>
      <c r="E258" s="37"/>
      <c r="F258" s="37"/>
      <c r="G258" s="39"/>
      <c r="H258" s="39"/>
      <c r="I258" s="39"/>
      <c r="J258" s="37"/>
      <c r="K258" s="37" t="s">
        <v>739</v>
      </c>
      <c r="L258" s="37" t="s">
        <v>740</v>
      </c>
      <c r="M258" s="37" t="s">
        <v>1224</v>
      </c>
      <c r="N258" s="37" t="s">
        <v>723</v>
      </c>
      <c r="O258" s="37" t="s">
        <v>759</v>
      </c>
      <c r="P258" s="37" t="s">
        <v>724</v>
      </c>
      <c r="Q258" s="2"/>
    </row>
    <row r="259" ht="25" customHeight="1" spans="1:17">
      <c r="A259" s="26"/>
      <c r="B259" s="37"/>
      <c r="C259" s="37" t="s">
        <v>601</v>
      </c>
      <c r="D259" s="37" t="s">
        <v>704</v>
      </c>
      <c r="E259" s="37" t="s">
        <v>1225</v>
      </c>
      <c r="F259" s="37" t="s">
        <v>1226</v>
      </c>
      <c r="G259" s="40">
        <v>5000</v>
      </c>
      <c r="H259" s="39" t="s">
        <v>1227</v>
      </c>
      <c r="I259" s="39"/>
      <c r="J259" s="37" t="s">
        <v>1228</v>
      </c>
      <c r="K259" s="37" t="s">
        <v>742</v>
      </c>
      <c r="L259" s="37" t="s">
        <v>847</v>
      </c>
      <c r="M259" s="37" t="s">
        <v>1229</v>
      </c>
      <c r="N259" s="37" t="s">
        <v>723</v>
      </c>
      <c r="O259" s="37" t="s">
        <v>837</v>
      </c>
      <c r="P259" s="37" t="s">
        <v>1153</v>
      </c>
      <c r="Q259" s="2"/>
    </row>
    <row r="260" ht="25" customHeight="1" spans="1:17">
      <c r="A260" s="26"/>
      <c r="B260" s="37"/>
      <c r="C260" s="37"/>
      <c r="D260" s="37"/>
      <c r="E260" s="37"/>
      <c r="F260" s="37"/>
      <c r="G260" s="39"/>
      <c r="H260" s="39"/>
      <c r="I260" s="39"/>
      <c r="J260" s="37"/>
      <c r="K260" s="37" t="s">
        <v>742</v>
      </c>
      <c r="L260" s="37" t="s">
        <v>889</v>
      </c>
      <c r="M260" s="37" t="s">
        <v>1230</v>
      </c>
      <c r="N260" s="37" t="s">
        <v>720</v>
      </c>
      <c r="O260" s="37" t="s">
        <v>1231</v>
      </c>
      <c r="P260" s="37"/>
      <c r="Q260" s="2"/>
    </row>
    <row r="261" ht="37.95" customHeight="1" spans="1:17">
      <c r="A261" s="26"/>
      <c r="B261" s="37"/>
      <c r="C261" s="37"/>
      <c r="D261" s="37"/>
      <c r="E261" s="37"/>
      <c r="F261" s="37"/>
      <c r="G261" s="39"/>
      <c r="H261" s="39"/>
      <c r="I261" s="39"/>
      <c r="J261" s="37"/>
      <c r="K261" s="37" t="s">
        <v>742</v>
      </c>
      <c r="L261" s="37" t="s">
        <v>940</v>
      </c>
      <c r="M261" s="37" t="s">
        <v>1232</v>
      </c>
      <c r="N261" s="37" t="s">
        <v>720</v>
      </c>
      <c r="O261" s="37" t="s">
        <v>1233</v>
      </c>
      <c r="P261" s="37"/>
      <c r="Q261" s="2"/>
    </row>
    <row r="262" ht="37.95" customHeight="1" spans="1:17">
      <c r="A262" s="26"/>
      <c r="B262" s="37"/>
      <c r="C262" s="37"/>
      <c r="D262" s="37"/>
      <c r="E262" s="37"/>
      <c r="F262" s="37"/>
      <c r="G262" s="39"/>
      <c r="H262" s="39"/>
      <c r="I262" s="39"/>
      <c r="J262" s="37"/>
      <c r="K262" s="37" t="s">
        <v>742</v>
      </c>
      <c r="L262" s="37" t="s">
        <v>743</v>
      </c>
      <c r="M262" s="37" t="s">
        <v>1234</v>
      </c>
      <c r="N262" s="37" t="s">
        <v>720</v>
      </c>
      <c r="O262" s="37" t="s">
        <v>1235</v>
      </c>
      <c r="P262" s="37"/>
      <c r="Q262" s="2"/>
    </row>
    <row r="263" ht="25" customHeight="1" spans="1:17">
      <c r="A263" s="26"/>
      <c r="B263" s="37"/>
      <c r="C263" s="37"/>
      <c r="D263" s="37"/>
      <c r="E263" s="37"/>
      <c r="F263" s="37"/>
      <c r="G263" s="39"/>
      <c r="H263" s="39"/>
      <c r="I263" s="39"/>
      <c r="J263" s="37"/>
      <c r="K263" s="37" t="s">
        <v>739</v>
      </c>
      <c r="L263" s="37" t="s">
        <v>740</v>
      </c>
      <c r="M263" s="37" t="s">
        <v>1236</v>
      </c>
      <c r="N263" s="37" t="s">
        <v>723</v>
      </c>
      <c r="O263" s="37" t="s">
        <v>759</v>
      </c>
      <c r="P263" s="37" t="s">
        <v>724</v>
      </c>
      <c r="Q263" s="2"/>
    </row>
    <row r="264" ht="16.55" customHeight="1" spans="1:17">
      <c r="A264" s="26"/>
      <c r="B264" s="37"/>
      <c r="C264" s="37"/>
      <c r="D264" s="37"/>
      <c r="E264" s="37"/>
      <c r="F264" s="37"/>
      <c r="G264" s="39"/>
      <c r="H264" s="39"/>
      <c r="I264" s="39"/>
      <c r="J264" s="37"/>
      <c r="K264" s="37" t="s">
        <v>717</v>
      </c>
      <c r="L264" s="37" t="s">
        <v>725</v>
      </c>
      <c r="M264" s="37" t="s">
        <v>1237</v>
      </c>
      <c r="N264" s="37" t="s">
        <v>723</v>
      </c>
      <c r="O264" s="37" t="s">
        <v>1238</v>
      </c>
      <c r="P264" s="37" t="s">
        <v>1239</v>
      </c>
      <c r="Q264" s="2"/>
    </row>
    <row r="265" ht="16.55" customHeight="1" spans="1:17">
      <c r="A265" s="26"/>
      <c r="B265" s="37"/>
      <c r="C265" s="37"/>
      <c r="D265" s="37"/>
      <c r="E265" s="37"/>
      <c r="F265" s="37"/>
      <c r="G265" s="39"/>
      <c r="H265" s="39"/>
      <c r="I265" s="39"/>
      <c r="J265" s="37"/>
      <c r="K265" s="37" t="s">
        <v>717</v>
      </c>
      <c r="L265" s="37" t="s">
        <v>718</v>
      </c>
      <c r="M265" s="37" t="s">
        <v>1240</v>
      </c>
      <c r="N265" s="37" t="s">
        <v>806</v>
      </c>
      <c r="O265" s="37" t="s">
        <v>807</v>
      </c>
      <c r="P265" s="37" t="s">
        <v>724</v>
      </c>
      <c r="Q265" s="2"/>
    </row>
    <row r="266" ht="16.55" customHeight="1" spans="1:17">
      <c r="A266" s="26"/>
      <c r="B266" s="37"/>
      <c r="C266" s="37"/>
      <c r="D266" s="37"/>
      <c r="E266" s="37"/>
      <c r="F266" s="37"/>
      <c r="G266" s="39"/>
      <c r="H266" s="39"/>
      <c r="I266" s="39"/>
      <c r="J266" s="37"/>
      <c r="K266" s="37" t="s">
        <v>717</v>
      </c>
      <c r="L266" s="37" t="s">
        <v>735</v>
      </c>
      <c r="M266" s="37" t="s">
        <v>1241</v>
      </c>
      <c r="N266" s="37" t="s">
        <v>711</v>
      </c>
      <c r="O266" s="37" t="s">
        <v>803</v>
      </c>
      <c r="P266" s="37" t="s">
        <v>804</v>
      </c>
      <c r="Q266" s="2"/>
    </row>
    <row r="267" ht="37.95" customHeight="1" spans="1:17">
      <c r="A267" s="26"/>
      <c r="B267" s="37"/>
      <c r="C267" s="37" t="s">
        <v>1242</v>
      </c>
      <c r="D267" s="37" t="s">
        <v>704</v>
      </c>
      <c r="E267" s="37" t="s">
        <v>1090</v>
      </c>
      <c r="F267" s="37" t="s">
        <v>1091</v>
      </c>
      <c r="G267" s="38">
        <v>550</v>
      </c>
      <c r="H267" s="39" t="s">
        <v>1243</v>
      </c>
      <c r="I267" s="39"/>
      <c r="J267" s="37" t="s">
        <v>1244</v>
      </c>
      <c r="K267" s="37" t="s">
        <v>717</v>
      </c>
      <c r="L267" s="37" t="s">
        <v>725</v>
      </c>
      <c r="M267" s="37" t="s">
        <v>1245</v>
      </c>
      <c r="N267" s="37" t="s">
        <v>723</v>
      </c>
      <c r="O267" s="37" t="s">
        <v>876</v>
      </c>
      <c r="P267" s="37" t="s">
        <v>1246</v>
      </c>
      <c r="Q267" s="2"/>
    </row>
    <row r="268" ht="25" customHeight="1" spans="1:17">
      <c r="A268" s="26"/>
      <c r="B268" s="37"/>
      <c r="C268" s="37"/>
      <c r="D268" s="37"/>
      <c r="E268" s="37"/>
      <c r="F268" s="37"/>
      <c r="G268" s="39"/>
      <c r="H268" s="39"/>
      <c r="I268" s="39"/>
      <c r="J268" s="37"/>
      <c r="K268" s="37" t="s">
        <v>717</v>
      </c>
      <c r="L268" s="37" t="s">
        <v>725</v>
      </c>
      <c r="M268" s="37" t="s">
        <v>1247</v>
      </c>
      <c r="N268" s="37" t="s">
        <v>723</v>
      </c>
      <c r="O268" s="37" t="s">
        <v>926</v>
      </c>
      <c r="P268" s="37" t="s">
        <v>768</v>
      </c>
      <c r="Q268" s="2"/>
    </row>
    <row r="269" ht="37.95" customHeight="1" spans="1:17">
      <c r="A269" s="26"/>
      <c r="B269" s="37"/>
      <c r="C269" s="37"/>
      <c r="D269" s="37"/>
      <c r="E269" s="37"/>
      <c r="F269" s="37"/>
      <c r="G269" s="39"/>
      <c r="H269" s="39"/>
      <c r="I269" s="39"/>
      <c r="J269" s="37"/>
      <c r="K269" s="37" t="s">
        <v>717</v>
      </c>
      <c r="L269" s="37" t="s">
        <v>718</v>
      </c>
      <c r="M269" s="37" t="s">
        <v>1248</v>
      </c>
      <c r="N269" s="37" t="s">
        <v>720</v>
      </c>
      <c r="O269" s="37" t="s">
        <v>1249</v>
      </c>
      <c r="P269" s="37"/>
      <c r="Q269" s="2"/>
    </row>
    <row r="270" ht="16.55" customHeight="1" spans="1:17">
      <c r="A270" s="26"/>
      <c r="B270" s="37"/>
      <c r="C270" s="37"/>
      <c r="D270" s="37"/>
      <c r="E270" s="37"/>
      <c r="F270" s="37"/>
      <c r="G270" s="39"/>
      <c r="H270" s="39"/>
      <c r="I270" s="39"/>
      <c r="J270" s="37"/>
      <c r="K270" s="37" t="s">
        <v>717</v>
      </c>
      <c r="L270" s="37" t="s">
        <v>735</v>
      </c>
      <c r="M270" s="37" t="s">
        <v>1093</v>
      </c>
      <c r="N270" s="37" t="s">
        <v>711</v>
      </c>
      <c r="O270" s="37" t="s">
        <v>879</v>
      </c>
      <c r="P270" s="37" t="s">
        <v>1077</v>
      </c>
      <c r="Q270" s="2"/>
    </row>
    <row r="271" ht="25" customHeight="1" spans="1:17">
      <c r="A271" s="26"/>
      <c r="B271" s="37"/>
      <c r="C271" s="37"/>
      <c r="D271" s="37"/>
      <c r="E271" s="37"/>
      <c r="F271" s="37"/>
      <c r="G271" s="39"/>
      <c r="H271" s="39"/>
      <c r="I271" s="39"/>
      <c r="J271" s="37"/>
      <c r="K271" s="37" t="s">
        <v>739</v>
      </c>
      <c r="L271" s="37" t="s">
        <v>740</v>
      </c>
      <c r="M271" s="37" t="s">
        <v>974</v>
      </c>
      <c r="N271" s="37" t="s">
        <v>723</v>
      </c>
      <c r="O271" s="37" t="s">
        <v>759</v>
      </c>
      <c r="P271" s="37" t="s">
        <v>724</v>
      </c>
      <c r="Q271" s="2"/>
    </row>
    <row r="272" ht="62.95" customHeight="1" spans="1:17">
      <c r="A272" s="26"/>
      <c r="B272" s="37"/>
      <c r="C272" s="37"/>
      <c r="D272" s="37"/>
      <c r="E272" s="37"/>
      <c r="F272" s="37"/>
      <c r="G272" s="39"/>
      <c r="H272" s="39"/>
      <c r="I272" s="39"/>
      <c r="J272" s="37"/>
      <c r="K272" s="37" t="s">
        <v>742</v>
      </c>
      <c r="L272" s="37" t="s">
        <v>743</v>
      </c>
      <c r="M272" s="37" t="s">
        <v>1250</v>
      </c>
      <c r="N272" s="37" t="s">
        <v>720</v>
      </c>
      <c r="O272" s="37" t="s">
        <v>779</v>
      </c>
      <c r="P272" s="37"/>
      <c r="Q272" s="2"/>
    </row>
    <row r="273" ht="25" customHeight="1" spans="1:17">
      <c r="A273" s="26"/>
      <c r="B273" s="37"/>
      <c r="C273" s="37" t="s">
        <v>1251</v>
      </c>
      <c r="D273" s="37" t="s">
        <v>704</v>
      </c>
      <c r="E273" s="37" t="s">
        <v>1252</v>
      </c>
      <c r="F273" s="37" t="s">
        <v>1253</v>
      </c>
      <c r="G273" s="40">
        <v>7760</v>
      </c>
      <c r="H273" s="39" t="s">
        <v>1254</v>
      </c>
      <c r="I273" s="39"/>
      <c r="J273" s="37" t="s">
        <v>1255</v>
      </c>
      <c r="K273" s="37" t="s">
        <v>742</v>
      </c>
      <c r="L273" s="37" t="s">
        <v>743</v>
      </c>
      <c r="M273" s="37" t="s">
        <v>1256</v>
      </c>
      <c r="N273" s="37" t="s">
        <v>723</v>
      </c>
      <c r="O273" s="37" t="s">
        <v>1257</v>
      </c>
      <c r="P273" s="37" t="s">
        <v>724</v>
      </c>
      <c r="Q273" s="2"/>
    </row>
    <row r="274" ht="25" customHeight="1" spans="1:17">
      <c r="A274" s="26"/>
      <c r="B274" s="37"/>
      <c r="C274" s="37"/>
      <c r="D274" s="37"/>
      <c r="E274" s="37"/>
      <c r="F274" s="37"/>
      <c r="G274" s="39"/>
      <c r="H274" s="39"/>
      <c r="I274" s="39"/>
      <c r="J274" s="37"/>
      <c r="K274" s="37" t="s">
        <v>742</v>
      </c>
      <c r="L274" s="37" t="s">
        <v>743</v>
      </c>
      <c r="M274" s="37" t="s">
        <v>1258</v>
      </c>
      <c r="N274" s="37" t="s">
        <v>720</v>
      </c>
      <c r="O274" s="37" t="s">
        <v>1259</v>
      </c>
      <c r="P274" s="37" t="s">
        <v>883</v>
      </c>
      <c r="Q274" s="2"/>
    </row>
    <row r="275" ht="75.9" customHeight="1" spans="1:17">
      <c r="A275" s="26"/>
      <c r="B275" s="37"/>
      <c r="C275" s="37"/>
      <c r="D275" s="37"/>
      <c r="E275" s="37"/>
      <c r="F275" s="37"/>
      <c r="G275" s="39"/>
      <c r="H275" s="39"/>
      <c r="I275" s="39"/>
      <c r="J275" s="37"/>
      <c r="K275" s="37" t="s">
        <v>742</v>
      </c>
      <c r="L275" s="37" t="s">
        <v>743</v>
      </c>
      <c r="M275" s="37" t="s">
        <v>1260</v>
      </c>
      <c r="N275" s="37" t="s">
        <v>720</v>
      </c>
      <c r="O275" s="37" t="s">
        <v>1261</v>
      </c>
      <c r="P275" s="37" t="s">
        <v>883</v>
      </c>
      <c r="Q275" s="2"/>
    </row>
    <row r="276" ht="37.95" customHeight="1" spans="1:17">
      <c r="A276" s="26"/>
      <c r="B276" s="37"/>
      <c r="C276" s="37"/>
      <c r="D276" s="37"/>
      <c r="E276" s="37"/>
      <c r="F276" s="37"/>
      <c r="G276" s="39"/>
      <c r="H276" s="39"/>
      <c r="I276" s="39"/>
      <c r="J276" s="37"/>
      <c r="K276" s="37" t="s">
        <v>739</v>
      </c>
      <c r="L276" s="37" t="s">
        <v>740</v>
      </c>
      <c r="M276" s="37" t="s">
        <v>1262</v>
      </c>
      <c r="N276" s="37" t="s">
        <v>723</v>
      </c>
      <c r="O276" s="37" t="s">
        <v>1263</v>
      </c>
      <c r="P276" s="37" t="s">
        <v>724</v>
      </c>
      <c r="Q276" s="2"/>
    </row>
    <row r="277" ht="113.85" customHeight="1" spans="1:17">
      <c r="A277" s="26"/>
      <c r="B277" s="37"/>
      <c r="C277" s="37"/>
      <c r="D277" s="37"/>
      <c r="E277" s="37"/>
      <c r="F277" s="37"/>
      <c r="G277" s="39"/>
      <c r="H277" s="39"/>
      <c r="I277" s="39"/>
      <c r="J277" s="37"/>
      <c r="K277" s="37" t="s">
        <v>717</v>
      </c>
      <c r="L277" s="37" t="s">
        <v>725</v>
      </c>
      <c r="M277" s="37" t="s">
        <v>1264</v>
      </c>
      <c r="N277" s="37" t="s">
        <v>711</v>
      </c>
      <c r="O277" s="37" t="s">
        <v>1265</v>
      </c>
      <c r="P277" s="37" t="s">
        <v>724</v>
      </c>
      <c r="Q277" s="2"/>
    </row>
    <row r="278" ht="50" customHeight="1" spans="1:17">
      <c r="A278" s="26"/>
      <c r="B278" s="37"/>
      <c r="C278" s="37"/>
      <c r="D278" s="37"/>
      <c r="E278" s="37"/>
      <c r="F278" s="37"/>
      <c r="G278" s="39"/>
      <c r="H278" s="39"/>
      <c r="I278" s="39"/>
      <c r="J278" s="37"/>
      <c r="K278" s="37" t="s">
        <v>717</v>
      </c>
      <c r="L278" s="37" t="s">
        <v>718</v>
      </c>
      <c r="M278" s="37" t="s">
        <v>1266</v>
      </c>
      <c r="N278" s="37" t="s">
        <v>723</v>
      </c>
      <c r="O278" s="37" t="s">
        <v>759</v>
      </c>
      <c r="P278" s="37" t="s">
        <v>724</v>
      </c>
      <c r="Q278" s="2"/>
    </row>
    <row r="279" ht="25" customHeight="1" spans="1:17">
      <c r="A279" s="26"/>
      <c r="B279" s="37"/>
      <c r="C279" s="37" t="s">
        <v>1267</v>
      </c>
      <c r="D279" s="37" t="s">
        <v>704</v>
      </c>
      <c r="E279" s="37" t="s">
        <v>1268</v>
      </c>
      <c r="F279" s="37" t="s">
        <v>1269</v>
      </c>
      <c r="G279" s="38">
        <v>163.4</v>
      </c>
      <c r="H279" s="39" t="s">
        <v>1270</v>
      </c>
      <c r="I279" s="39"/>
      <c r="J279" s="37" t="s">
        <v>1271</v>
      </c>
      <c r="K279" s="37" t="s">
        <v>717</v>
      </c>
      <c r="L279" s="37" t="s">
        <v>725</v>
      </c>
      <c r="M279" s="37" t="s">
        <v>1272</v>
      </c>
      <c r="N279" s="37" t="s">
        <v>723</v>
      </c>
      <c r="O279" s="37" t="s">
        <v>1152</v>
      </c>
      <c r="P279" s="37" t="s">
        <v>731</v>
      </c>
      <c r="Q279" s="2"/>
    </row>
    <row r="280" ht="25" customHeight="1" spans="1:17">
      <c r="A280" s="26"/>
      <c r="B280" s="37"/>
      <c r="C280" s="37"/>
      <c r="D280" s="37"/>
      <c r="E280" s="37"/>
      <c r="F280" s="37"/>
      <c r="G280" s="39"/>
      <c r="H280" s="39"/>
      <c r="I280" s="39"/>
      <c r="J280" s="37"/>
      <c r="K280" s="37" t="s">
        <v>717</v>
      </c>
      <c r="L280" s="37" t="s">
        <v>725</v>
      </c>
      <c r="M280" s="37" t="s">
        <v>1273</v>
      </c>
      <c r="N280" s="37" t="s">
        <v>723</v>
      </c>
      <c r="O280" s="37" t="s">
        <v>1152</v>
      </c>
      <c r="P280" s="37" t="s">
        <v>733</v>
      </c>
      <c r="Q280" s="2"/>
    </row>
    <row r="281" ht="25" customHeight="1" spans="1:17">
      <c r="A281" s="26"/>
      <c r="B281" s="37"/>
      <c r="C281" s="37"/>
      <c r="D281" s="37"/>
      <c r="E281" s="37"/>
      <c r="F281" s="37"/>
      <c r="G281" s="39"/>
      <c r="H281" s="39"/>
      <c r="I281" s="39"/>
      <c r="J281" s="37"/>
      <c r="K281" s="37" t="s">
        <v>717</v>
      </c>
      <c r="L281" s="37" t="s">
        <v>725</v>
      </c>
      <c r="M281" s="37" t="s">
        <v>1274</v>
      </c>
      <c r="N281" s="37" t="s">
        <v>723</v>
      </c>
      <c r="O281" s="37" t="s">
        <v>1275</v>
      </c>
      <c r="P281" s="37" t="s">
        <v>729</v>
      </c>
      <c r="Q281" s="2"/>
    </row>
    <row r="282" ht="25" customHeight="1" spans="1:17">
      <c r="A282" s="26"/>
      <c r="B282" s="37"/>
      <c r="C282" s="37"/>
      <c r="D282" s="37"/>
      <c r="E282" s="37"/>
      <c r="F282" s="37"/>
      <c r="G282" s="39"/>
      <c r="H282" s="39"/>
      <c r="I282" s="39"/>
      <c r="J282" s="37"/>
      <c r="K282" s="37" t="s">
        <v>717</v>
      </c>
      <c r="L282" s="37" t="s">
        <v>718</v>
      </c>
      <c r="M282" s="37" t="s">
        <v>1276</v>
      </c>
      <c r="N282" s="37" t="s">
        <v>720</v>
      </c>
      <c r="O282" s="37" t="s">
        <v>1277</v>
      </c>
      <c r="P282" s="37"/>
      <c r="Q282" s="2"/>
    </row>
    <row r="283" ht="25" customHeight="1" spans="1:17">
      <c r="A283" s="26"/>
      <c r="B283" s="37"/>
      <c r="C283" s="37"/>
      <c r="D283" s="37"/>
      <c r="E283" s="37"/>
      <c r="F283" s="37"/>
      <c r="G283" s="39"/>
      <c r="H283" s="39"/>
      <c r="I283" s="39"/>
      <c r="J283" s="37"/>
      <c r="K283" s="37" t="s">
        <v>742</v>
      </c>
      <c r="L283" s="37" t="s">
        <v>889</v>
      </c>
      <c r="M283" s="37" t="s">
        <v>1278</v>
      </c>
      <c r="N283" s="37" t="s">
        <v>723</v>
      </c>
      <c r="O283" s="37" t="s">
        <v>807</v>
      </c>
      <c r="P283" s="37" t="s">
        <v>724</v>
      </c>
      <c r="Q283" s="2"/>
    </row>
    <row r="284" ht="16.55" customHeight="1" spans="1:17">
      <c r="A284" s="26"/>
      <c r="B284" s="37"/>
      <c r="C284" s="37"/>
      <c r="D284" s="37"/>
      <c r="E284" s="37"/>
      <c r="F284" s="37"/>
      <c r="G284" s="39"/>
      <c r="H284" s="39"/>
      <c r="I284" s="39"/>
      <c r="J284" s="37"/>
      <c r="K284" s="37" t="s">
        <v>742</v>
      </c>
      <c r="L284" s="37" t="s">
        <v>743</v>
      </c>
      <c r="M284" s="37" t="s">
        <v>1279</v>
      </c>
      <c r="N284" s="37" t="s">
        <v>723</v>
      </c>
      <c r="O284" s="37" t="s">
        <v>1280</v>
      </c>
      <c r="P284" s="37" t="s">
        <v>1281</v>
      </c>
      <c r="Q284" s="2"/>
    </row>
    <row r="285" ht="16.55" customHeight="1" spans="1:17">
      <c r="A285" s="26"/>
      <c r="B285" s="37"/>
      <c r="C285" s="37"/>
      <c r="D285" s="37"/>
      <c r="E285" s="37"/>
      <c r="F285" s="37"/>
      <c r="G285" s="39"/>
      <c r="H285" s="39"/>
      <c r="I285" s="39"/>
      <c r="J285" s="37"/>
      <c r="K285" s="37" t="s">
        <v>742</v>
      </c>
      <c r="L285" s="37" t="s">
        <v>743</v>
      </c>
      <c r="M285" s="37" t="s">
        <v>1282</v>
      </c>
      <c r="N285" s="37" t="s">
        <v>723</v>
      </c>
      <c r="O285" s="37" t="s">
        <v>1280</v>
      </c>
      <c r="P285" s="37" t="s">
        <v>733</v>
      </c>
      <c r="Q285" s="2"/>
    </row>
    <row r="286" ht="25" customHeight="1" spans="1:17">
      <c r="A286" s="26"/>
      <c r="B286" s="37"/>
      <c r="C286" s="37" t="s">
        <v>1283</v>
      </c>
      <c r="D286" s="37" t="s">
        <v>704</v>
      </c>
      <c r="E286" s="37" t="s">
        <v>1284</v>
      </c>
      <c r="F286" s="37" t="s">
        <v>1285</v>
      </c>
      <c r="G286" s="40">
        <v>2050</v>
      </c>
      <c r="H286" s="39" t="s">
        <v>1286</v>
      </c>
      <c r="I286" s="39"/>
      <c r="J286" s="37" t="s">
        <v>1287</v>
      </c>
      <c r="K286" s="37" t="s">
        <v>717</v>
      </c>
      <c r="L286" s="37" t="s">
        <v>735</v>
      </c>
      <c r="M286" s="37" t="s">
        <v>1288</v>
      </c>
      <c r="N286" s="37" t="s">
        <v>720</v>
      </c>
      <c r="O286" s="37" t="s">
        <v>1289</v>
      </c>
      <c r="P286" s="37"/>
      <c r="Q286" s="2"/>
    </row>
    <row r="287" ht="62.95" customHeight="1" spans="1:17">
      <c r="A287" s="26"/>
      <c r="B287" s="37"/>
      <c r="C287" s="37"/>
      <c r="D287" s="37"/>
      <c r="E287" s="37"/>
      <c r="F287" s="37"/>
      <c r="G287" s="39"/>
      <c r="H287" s="39"/>
      <c r="I287" s="39"/>
      <c r="J287" s="37"/>
      <c r="K287" s="37" t="s">
        <v>717</v>
      </c>
      <c r="L287" s="37" t="s">
        <v>718</v>
      </c>
      <c r="M287" s="37" t="s">
        <v>1290</v>
      </c>
      <c r="N287" s="37" t="s">
        <v>806</v>
      </c>
      <c r="O287" s="37" t="s">
        <v>807</v>
      </c>
      <c r="P287" s="37" t="s">
        <v>724</v>
      </c>
      <c r="Q287" s="2"/>
    </row>
    <row r="288" ht="75.9" customHeight="1" spans="1:17">
      <c r="A288" s="26"/>
      <c r="B288" s="37"/>
      <c r="C288" s="37"/>
      <c r="D288" s="37"/>
      <c r="E288" s="37"/>
      <c r="F288" s="37"/>
      <c r="G288" s="39"/>
      <c r="H288" s="39"/>
      <c r="I288" s="39"/>
      <c r="J288" s="37"/>
      <c r="K288" s="37" t="s">
        <v>717</v>
      </c>
      <c r="L288" s="37" t="s">
        <v>725</v>
      </c>
      <c r="M288" s="37" t="s">
        <v>1291</v>
      </c>
      <c r="N288" s="37" t="s">
        <v>723</v>
      </c>
      <c r="O288" s="37" t="s">
        <v>1292</v>
      </c>
      <c r="P288" s="37" t="s">
        <v>766</v>
      </c>
      <c r="Q288" s="2"/>
    </row>
    <row r="289" ht="37.95" customHeight="1" spans="1:17">
      <c r="A289" s="26"/>
      <c r="B289" s="37"/>
      <c r="C289" s="37"/>
      <c r="D289" s="37"/>
      <c r="E289" s="37"/>
      <c r="F289" s="37"/>
      <c r="G289" s="39"/>
      <c r="H289" s="39"/>
      <c r="I289" s="39"/>
      <c r="J289" s="37"/>
      <c r="K289" s="37" t="s">
        <v>742</v>
      </c>
      <c r="L289" s="37" t="s">
        <v>743</v>
      </c>
      <c r="M289" s="37" t="s">
        <v>1293</v>
      </c>
      <c r="N289" s="37" t="s">
        <v>720</v>
      </c>
      <c r="O289" s="37" t="s">
        <v>1294</v>
      </c>
      <c r="P289" s="37"/>
      <c r="Q289" s="2"/>
    </row>
    <row r="290" ht="25" customHeight="1" spans="1:17">
      <c r="A290" s="26"/>
      <c r="B290" s="37"/>
      <c r="C290" s="37"/>
      <c r="D290" s="37"/>
      <c r="E290" s="37"/>
      <c r="F290" s="37"/>
      <c r="G290" s="39"/>
      <c r="H290" s="39"/>
      <c r="I290" s="39"/>
      <c r="J290" s="37"/>
      <c r="K290" s="37" t="s">
        <v>742</v>
      </c>
      <c r="L290" s="37" t="s">
        <v>847</v>
      </c>
      <c r="M290" s="37" t="s">
        <v>1295</v>
      </c>
      <c r="N290" s="37" t="s">
        <v>720</v>
      </c>
      <c r="O290" s="37" t="s">
        <v>1296</v>
      </c>
      <c r="P290" s="37"/>
      <c r="Q290" s="2"/>
    </row>
    <row r="291" ht="25" customHeight="1" spans="1:17">
      <c r="A291" s="26"/>
      <c r="B291" s="37"/>
      <c r="C291" s="37"/>
      <c r="D291" s="37"/>
      <c r="E291" s="37"/>
      <c r="F291" s="37"/>
      <c r="G291" s="39"/>
      <c r="H291" s="39"/>
      <c r="I291" s="39"/>
      <c r="J291" s="37"/>
      <c r="K291" s="37" t="s">
        <v>739</v>
      </c>
      <c r="L291" s="37" t="s">
        <v>740</v>
      </c>
      <c r="M291" s="37" t="s">
        <v>1297</v>
      </c>
      <c r="N291" s="37" t="s">
        <v>723</v>
      </c>
      <c r="O291" s="37" t="s">
        <v>727</v>
      </c>
      <c r="P291" s="37" t="s">
        <v>724</v>
      </c>
      <c r="Q291" s="2"/>
    </row>
    <row r="292" ht="25" customHeight="1" spans="1:17">
      <c r="A292" s="26"/>
      <c r="B292" s="37"/>
      <c r="C292" s="37" t="s">
        <v>1298</v>
      </c>
      <c r="D292" s="37" t="s">
        <v>704</v>
      </c>
      <c r="E292" s="37" t="s">
        <v>815</v>
      </c>
      <c r="F292" s="37" t="s">
        <v>816</v>
      </c>
      <c r="G292" s="38">
        <v>770</v>
      </c>
      <c r="H292" s="39" t="s">
        <v>1299</v>
      </c>
      <c r="I292" s="39"/>
      <c r="J292" s="37" t="s">
        <v>1300</v>
      </c>
      <c r="K292" s="37" t="s">
        <v>717</v>
      </c>
      <c r="L292" s="37" t="s">
        <v>735</v>
      </c>
      <c r="M292" s="37" t="s">
        <v>818</v>
      </c>
      <c r="N292" s="37" t="s">
        <v>720</v>
      </c>
      <c r="O292" s="37" t="s">
        <v>1301</v>
      </c>
      <c r="P292" s="37"/>
      <c r="Q292" s="2"/>
    </row>
    <row r="293" ht="87.95" customHeight="1" spans="1:17">
      <c r="A293" s="26"/>
      <c r="B293" s="37"/>
      <c r="C293" s="37"/>
      <c r="D293" s="37"/>
      <c r="E293" s="37"/>
      <c r="F293" s="37"/>
      <c r="G293" s="39"/>
      <c r="H293" s="39"/>
      <c r="I293" s="39"/>
      <c r="J293" s="37"/>
      <c r="K293" s="37" t="s">
        <v>717</v>
      </c>
      <c r="L293" s="37" t="s">
        <v>718</v>
      </c>
      <c r="M293" s="37" t="s">
        <v>1302</v>
      </c>
      <c r="N293" s="37" t="s">
        <v>720</v>
      </c>
      <c r="O293" s="37" t="s">
        <v>1303</v>
      </c>
      <c r="P293" s="37"/>
      <c r="Q293" s="2"/>
    </row>
    <row r="294" ht="25" customHeight="1" spans="1:17">
      <c r="A294" s="26"/>
      <c r="B294" s="37"/>
      <c r="C294" s="37"/>
      <c r="D294" s="37"/>
      <c r="E294" s="37"/>
      <c r="F294" s="37"/>
      <c r="G294" s="39"/>
      <c r="H294" s="39"/>
      <c r="I294" s="39"/>
      <c r="J294" s="37"/>
      <c r="K294" s="37" t="s">
        <v>717</v>
      </c>
      <c r="L294" s="37" t="s">
        <v>725</v>
      </c>
      <c r="M294" s="37" t="s">
        <v>1304</v>
      </c>
      <c r="N294" s="37" t="s">
        <v>723</v>
      </c>
      <c r="O294" s="37" t="s">
        <v>926</v>
      </c>
      <c r="P294" s="37" t="s">
        <v>768</v>
      </c>
      <c r="Q294" s="2"/>
    </row>
    <row r="295" ht="62.95" customHeight="1" spans="1:17">
      <c r="A295" s="26"/>
      <c r="B295" s="37"/>
      <c r="C295" s="37"/>
      <c r="D295" s="37"/>
      <c r="E295" s="37"/>
      <c r="F295" s="37"/>
      <c r="G295" s="39"/>
      <c r="H295" s="39"/>
      <c r="I295" s="39"/>
      <c r="J295" s="37"/>
      <c r="K295" s="37" t="s">
        <v>742</v>
      </c>
      <c r="L295" s="37" t="s">
        <v>847</v>
      </c>
      <c r="M295" s="37" t="s">
        <v>1305</v>
      </c>
      <c r="N295" s="37" t="s">
        <v>720</v>
      </c>
      <c r="O295" s="37" t="s">
        <v>1306</v>
      </c>
      <c r="P295" s="37"/>
      <c r="Q295" s="2"/>
    </row>
    <row r="296" ht="25" customHeight="1" spans="1:17">
      <c r="A296" s="26"/>
      <c r="B296" s="37"/>
      <c r="C296" s="37"/>
      <c r="D296" s="37"/>
      <c r="E296" s="37"/>
      <c r="F296" s="37"/>
      <c r="G296" s="39"/>
      <c r="H296" s="39"/>
      <c r="I296" s="39"/>
      <c r="J296" s="37"/>
      <c r="K296" s="37" t="s">
        <v>742</v>
      </c>
      <c r="L296" s="37" t="s">
        <v>743</v>
      </c>
      <c r="M296" s="37" t="s">
        <v>1307</v>
      </c>
      <c r="N296" s="37" t="s">
        <v>720</v>
      </c>
      <c r="O296" s="37" t="s">
        <v>1308</v>
      </c>
      <c r="P296" s="37"/>
      <c r="Q296" s="2"/>
    </row>
    <row r="297" ht="25" customHeight="1" spans="1:17">
      <c r="A297" s="26"/>
      <c r="B297" s="37"/>
      <c r="C297" s="37"/>
      <c r="D297" s="37"/>
      <c r="E297" s="37"/>
      <c r="F297" s="37"/>
      <c r="G297" s="39"/>
      <c r="H297" s="39"/>
      <c r="I297" s="39"/>
      <c r="J297" s="37"/>
      <c r="K297" s="37" t="s">
        <v>739</v>
      </c>
      <c r="L297" s="37" t="s">
        <v>740</v>
      </c>
      <c r="M297" s="37" t="s">
        <v>1309</v>
      </c>
      <c r="N297" s="37" t="s">
        <v>723</v>
      </c>
      <c r="O297" s="37" t="s">
        <v>759</v>
      </c>
      <c r="P297" s="37" t="s">
        <v>724</v>
      </c>
      <c r="Q297" s="2"/>
    </row>
    <row r="298" ht="50" customHeight="1" spans="1:17">
      <c r="A298" s="26"/>
      <c r="B298" s="37"/>
      <c r="C298" s="37" t="s">
        <v>605</v>
      </c>
      <c r="D298" s="37" t="s">
        <v>704</v>
      </c>
      <c r="E298" s="37" t="s">
        <v>1310</v>
      </c>
      <c r="F298" s="37" t="s">
        <v>1311</v>
      </c>
      <c r="G298" s="38">
        <v>600</v>
      </c>
      <c r="H298" s="39" t="s">
        <v>606</v>
      </c>
      <c r="I298" s="39"/>
      <c r="J298" s="37" t="s">
        <v>1312</v>
      </c>
      <c r="K298" s="37" t="s">
        <v>717</v>
      </c>
      <c r="L298" s="37" t="s">
        <v>725</v>
      </c>
      <c r="M298" s="37" t="s">
        <v>1313</v>
      </c>
      <c r="N298" s="37" t="s">
        <v>723</v>
      </c>
      <c r="O298" s="37" t="s">
        <v>1314</v>
      </c>
      <c r="P298" s="37" t="s">
        <v>1315</v>
      </c>
      <c r="Q298" s="2"/>
    </row>
    <row r="299" ht="62.95" customHeight="1" spans="1:17">
      <c r="A299" s="26"/>
      <c r="B299" s="37"/>
      <c r="C299" s="37"/>
      <c r="D299" s="37"/>
      <c r="E299" s="37"/>
      <c r="F299" s="37"/>
      <c r="G299" s="39"/>
      <c r="H299" s="39"/>
      <c r="I299" s="39"/>
      <c r="J299" s="37"/>
      <c r="K299" s="37" t="s">
        <v>717</v>
      </c>
      <c r="L299" s="37" t="s">
        <v>725</v>
      </c>
      <c r="M299" s="37" t="s">
        <v>1316</v>
      </c>
      <c r="N299" s="37" t="s">
        <v>723</v>
      </c>
      <c r="O299" s="37" t="s">
        <v>807</v>
      </c>
      <c r="P299" s="37" t="s">
        <v>766</v>
      </c>
      <c r="Q299" s="2"/>
    </row>
    <row r="300" ht="62.95" customHeight="1" spans="1:17">
      <c r="A300" s="26"/>
      <c r="B300" s="37"/>
      <c r="C300" s="37"/>
      <c r="D300" s="37"/>
      <c r="E300" s="37"/>
      <c r="F300" s="37"/>
      <c r="G300" s="39"/>
      <c r="H300" s="39"/>
      <c r="I300" s="39"/>
      <c r="J300" s="37"/>
      <c r="K300" s="37" t="s">
        <v>717</v>
      </c>
      <c r="L300" s="37" t="s">
        <v>725</v>
      </c>
      <c r="M300" s="37" t="s">
        <v>1317</v>
      </c>
      <c r="N300" s="37" t="s">
        <v>723</v>
      </c>
      <c r="O300" s="37" t="s">
        <v>983</v>
      </c>
      <c r="P300" s="37" t="s">
        <v>1315</v>
      </c>
      <c r="Q300" s="2"/>
    </row>
    <row r="301" ht="50" customHeight="1" spans="1:17">
      <c r="A301" s="26"/>
      <c r="B301" s="37"/>
      <c r="C301" s="37"/>
      <c r="D301" s="37"/>
      <c r="E301" s="37"/>
      <c r="F301" s="37"/>
      <c r="G301" s="39"/>
      <c r="H301" s="39"/>
      <c r="I301" s="39"/>
      <c r="J301" s="37"/>
      <c r="K301" s="37" t="s">
        <v>717</v>
      </c>
      <c r="L301" s="37" t="s">
        <v>725</v>
      </c>
      <c r="M301" s="37" t="s">
        <v>1318</v>
      </c>
      <c r="N301" s="37" t="s">
        <v>723</v>
      </c>
      <c r="O301" s="37" t="s">
        <v>867</v>
      </c>
      <c r="P301" s="37" t="s">
        <v>1246</v>
      </c>
      <c r="Q301" s="2"/>
    </row>
    <row r="302" ht="50" customHeight="1" spans="1:17">
      <c r="A302" s="26"/>
      <c r="B302" s="37"/>
      <c r="C302" s="37"/>
      <c r="D302" s="37"/>
      <c r="E302" s="37"/>
      <c r="F302" s="37"/>
      <c r="G302" s="39"/>
      <c r="H302" s="39"/>
      <c r="I302" s="39"/>
      <c r="J302" s="37"/>
      <c r="K302" s="37" t="s">
        <v>717</v>
      </c>
      <c r="L302" s="37" t="s">
        <v>725</v>
      </c>
      <c r="M302" s="37" t="s">
        <v>1319</v>
      </c>
      <c r="N302" s="37" t="s">
        <v>723</v>
      </c>
      <c r="O302" s="37" t="s">
        <v>876</v>
      </c>
      <c r="P302" s="37" t="s">
        <v>768</v>
      </c>
      <c r="Q302" s="2"/>
    </row>
    <row r="303" ht="50" customHeight="1" spans="1:17">
      <c r="A303" s="26"/>
      <c r="B303" s="37"/>
      <c r="C303" s="37"/>
      <c r="D303" s="37"/>
      <c r="E303" s="37"/>
      <c r="F303" s="37"/>
      <c r="G303" s="39"/>
      <c r="H303" s="39"/>
      <c r="I303" s="39"/>
      <c r="J303" s="37"/>
      <c r="K303" s="37" t="s">
        <v>717</v>
      </c>
      <c r="L303" s="37" t="s">
        <v>725</v>
      </c>
      <c r="M303" s="37" t="s">
        <v>1320</v>
      </c>
      <c r="N303" s="37" t="s">
        <v>723</v>
      </c>
      <c r="O303" s="37" t="s">
        <v>823</v>
      </c>
      <c r="P303" s="37" t="s">
        <v>768</v>
      </c>
      <c r="Q303" s="2"/>
    </row>
    <row r="304" ht="50" customHeight="1" spans="1:17">
      <c r="A304" s="26"/>
      <c r="B304" s="37"/>
      <c r="C304" s="37"/>
      <c r="D304" s="37"/>
      <c r="E304" s="37"/>
      <c r="F304" s="37"/>
      <c r="G304" s="39"/>
      <c r="H304" s="39"/>
      <c r="I304" s="39"/>
      <c r="J304" s="37"/>
      <c r="K304" s="37" t="s">
        <v>717</v>
      </c>
      <c r="L304" s="37" t="s">
        <v>725</v>
      </c>
      <c r="M304" s="37" t="s">
        <v>1321</v>
      </c>
      <c r="N304" s="37" t="s">
        <v>723</v>
      </c>
      <c r="O304" s="37" t="s">
        <v>879</v>
      </c>
      <c r="P304" s="37" t="s">
        <v>768</v>
      </c>
      <c r="Q304" s="2"/>
    </row>
    <row r="305" ht="50" customHeight="1" spans="1:17">
      <c r="A305" s="26"/>
      <c r="B305" s="37"/>
      <c r="C305" s="37"/>
      <c r="D305" s="37"/>
      <c r="E305" s="37"/>
      <c r="F305" s="37"/>
      <c r="G305" s="39"/>
      <c r="H305" s="39"/>
      <c r="I305" s="39"/>
      <c r="J305" s="37"/>
      <c r="K305" s="37" t="s">
        <v>717</v>
      </c>
      <c r="L305" s="37" t="s">
        <v>725</v>
      </c>
      <c r="M305" s="37" t="s">
        <v>1322</v>
      </c>
      <c r="N305" s="37" t="s">
        <v>723</v>
      </c>
      <c r="O305" s="37" t="s">
        <v>1323</v>
      </c>
      <c r="P305" s="37" t="s">
        <v>766</v>
      </c>
      <c r="Q305" s="2"/>
    </row>
    <row r="306" ht="25" customHeight="1" spans="1:17">
      <c r="A306" s="26"/>
      <c r="B306" s="37"/>
      <c r="C306" s="37"/>
      <c r="D306" s="37"/>
      <c r="E306" s="37"/>
      <c r="F306" s="37"/>
      <c r="G306" s="39"/>
      <c r="H306" s="39"/>
      <c r="I306" s="39"/>
      <c r="J306" s="37"/>
      <c r="K306" s="37" t="s">
        <v>717</v>
      </c>
      <c r="L306" s="37" t="s">
        <v>718</v>
      </c>
      <c r="M306" s="37" t="s">
        <v>1324</v>
      </c>
      <c r="N306" s="37" t="s">
        <v>720</v>
      </c>
      <c r="O306" s="37" t="s">
        <v>1325</v>
      </c>
      <c r="P306" s="37"/>
      <c r="Q306" s="2"/>
    </row>
    <row r="307" ht="25" customHeight="1" spans="1:17">
      <c r="A307" s="26"/>
      <c r="B307" s="37"/>
      <c r="C307" s="37"/>
      <c r="D307" s="37"/>
      <c r="E307" s="37"/>
      <c r="F307" s="37"/>
      <c r="G307" s="39"/>
      <c r="H307" s="39"/>
      <c r="I307" s="39"/>
      <c r="J307" s="37"/>
      <c r="K307" s="37" t="s">
        <v>739</v>
      </c>
      <c r="L307" s="37" t="s">
        <v>740</v>
      </c>
      <c r="M307" s="37" t="s">
        <v>1326</v>
      </c>
      <c r="N307" s="37" t="s">
        <v>723</v>
      </c>
      <c r="O307" s="37" t="s">
        <v>759</v>
      </c>
      <c r="P307" s="37" t="s">
        <v>724</v>
      </c>
      <c r="Q307" s="2"/>
    </row>
    <row r="308" ht="126.75" customHeight="1" spans="1:17">
      <c r="A308" s="26"/>
      <c r="B308" s="37"/>
      <c r="C308" s="37"/>
      <c r="D308" s="37"/>
      <c r="E308" s="37"/>
      <c r="F308" s="37"/>
      <c r="G308" s="39"/>
      <c r="H308" s="39"/>
      <c r="I308" s="39"/>
      <c r="J308" s="37"/>
      <c r="K308" s="37" t="s">
        <v>742</v>
      </c>
      <c r="L308" s="37" t="s">
        <v>743</v>
      </c>
      <c r="M308" s="37" t="s">
        <v>1327</v>
      </c>
      <c r="N308" s="37" t="s">
        <v>720</v>
      </c>
      <c r="O308" s="37" t="s">
        <v>779</v>
      </c>
      <c r="P308" s="37"/>
      <c r="Q308" s="2"/>
    </row>
    <row r="309" ht="25" customHeight="1" spans="1:17">
      <c r="A309" s="26"/>
      <c r="B309" s="37"/>
      <c r="C309" s="37" t="s">
        <v>1328</v>
      </c>
      <c r="D309" s="37" t="s">
        <v>704</v>
      </c>
      <c r="E309" s="37" t="s">
        <v>1212</v>
      </c>
      <c r="F309" s="37" t="s">
        <v>1213</v>
      </c>
      <c r="G309" s="40">
        <v>3000</v>
      </c>
      <c r="H309" s="39" t="s">
        <v>1329</v>
      </c>
      <c r="I309" s="39"/>
      <c r="J309" s="37" t="s">
        <v>1330</v>
      </c>
      <c r="K309" s="37" t="s">
        <v>739</v>
      </c>
      <c r="L309" s="37" t="s">
        <v>740</v>
      </c>
      <c r="M309" s="37" t="s">
        <v>1224</v>
      </c>
      <c r="N309" s="37" t="s">
        <v>723</v>
      </c>
      <c r="O309" s="37" t="s">
        <v>759</v>
      </c>
      <c r="P309" s="37" t="s">
        <v>724</v>
      </c>
      <c r="Q309" s="2"/>
    </row>
    <row r="310" ht="37.95" customHeight="1" spans="1:17">
      <c r="A310" s="26"/>
      <c r="B310" s="37"/>
      <c r="C310" s="37"/>
      <c r="D310" s="37"/>
      <c r="E310" s="37"/>
      <c r="F310" s="37"/>
      <c r="G310" s="39"/>
      <c r="H310" s="39"/>
      <c r="I310" s="39"/>
      <c r="J310" s="37"/>
      <c r="K310" s="37" t="s">
        <v>717</v>
      </c>
      <c r="L310" s="37" t="s">
        <v>725</v>
      </c>
      <c r="M310" s="37" t="s">
        <v>1331</v>
      </c>
      <c r="N310" s="37" t="s">
        <v>723</v>
      </c>
      <c r="O310" s="37" t="s">
        <v>1043</v>
      </c>
      <c r="P310" s="37" t="s">
        <v>766</v>
      </c>
      <c r="Q310" s="2"/>
    </row>
    <row r="311" ht="25" customHeight="1" spans="1:17">
      <c r="A311" s="26"/>
      <c r="B311" s="37"/>
      <c r="C311" s="37"/>
      <c r="D311" s="37"/>
      <c r="E311" s="37"/>
      <c r="F311" s="37"/>
      <c r="G311" s="39"/>
      <c r="H311" s="39"/>
      <c r="I311" s="39"/>
      <c r="J311" s="37"/>
      <c r="K311" s="37" t="s">
        <v>717</v>
      </c>
      <c r="L311" s="37" t="s">
        <v>725</v>
      </c>
      <c r="M311" s="37" t="s">
        <v>1332</v>
      </c>
      <c r="N311" s="37" t="s">
        <v>723</v>
      </c>
      <c r="O311" s="37" t="s">
        <v>1043</v>
      </c>
      <c r="P311" s="37" t="s">
        <v>766</v>
      </c>
      <c r="Q311" s="2"/>
    </row>
    <row r="312" ht="25" customHeight="1" spans="1:17">
      <c r="A312" s="26"/>
      <c r="B312" s="37"/>
      <c r="C312" s="37"/>
      <c r="D312" s="37"/>
      <c r="E312" s="37"/>
      <c r="F312" s="37"/>
      <c r="G312" s="39"/>
      <c r="H312" s="39"/>
      <c r="I312" s="39"/>
      <c r="J312" s="37"/>
      <c r="K312" s="37" t="s">
        <v>717</v>
      </c>
      <c r="L312" s="37" t="s">
        <v>725</v>
      </c>
      <c r="M312" s="37" t="s">
        <v>1333</v>
      </c>
      <c r="N312" s="37" t="s">
        <v>723</v>
      </c>
      <c r="O312" s="37" t="s">
        <v>1043</v>
      </c>
      <c r="P312" s="37" t="s">
        <v>766</v>
      </c>
      <c r="Q312" s="2"/>
    </row>
    <row r="313" ht="25" customHeight="1" spans="1:17">
      <c r="A313" s="26"/>
      <c r="B313" s="37"/>
      <c r="C313" s="37"/>
      <c r="D313" s="37"/>
      <c r="E313" s="37"/>
      <c r="F313" s="37"/>
      <c r="G313" s="39"/>
      <c r="H313" s="39"/>
      <c r="I313" s="39"/>
      <c r="J313" s="37"/>
      <c r="K313" s="37" t="s">
        <v>717</v>
      </c>
      <c r="L313" s="37" t="s">
        <v>718</v>
      </c>
      <c r="M313" s="37" t="s">
        <v>1216</v>
      </c>
      <c r="N313" s="37" t="s">
        <v>720</v>
      </c>
      <c r="O313" s="37" t="s">
        <v>1334</v>
      </c>
      <c r="P313" s="37"/>
      <c r="Q313" s="2"/>
    </row>
    <row r="314" ht="25" customHeight="1" spans="1:17">
      <c r="A314" s="26"/>
      <c r="B314" s="37"/>
      <c r="C314" s="37"/>
      <c r="D314" s="37"/>
      <c r="E314" s="37"/>
      <c r="F314" s="37"/>
      <c r="G314" s="39"/>
      <c r="H314" s="39"/>
      <c r="I314" s="39"/>
      <c r="J314" s="37"/>
      <c r="K314" s="37" t="s">
        <v>717</v>
      </c>
      <c r="L314" s="37" t="s">
        <v>735</v>
      </c>
      <c r="M314" s="37" t="s">
        <v>1215</v>
      </c>
      <c r="N314" s="37" t="s">
        <v>720</v>
      </c>
      <c r="O314" s="37" t="s">
        <v>1335</v>
      </c>
      <c r="P314" s="37"/>
      <c r="Q314" s="2"/>
    </row>
    <row r="315" ht="50" customHeight="1" spans="1:17">
      <c r="A315" s="26"/>
      <c r="B315" s="37"/>
      <c r="C315" s="37"/>
      <c r="D315" s="37"/>
      <c r="E315" s="37"/>
      <c r="F315" s="37"/>
      <c r="G315" s="39"/>
      <c r="H315" s="39"/>
      <c r="I315" s="39"/>
      <c r="J315" s="37"/>
      <c r="K315" s="37" t="s">
        <v>742</v>
      </c>
      <c r="L315" s="37" t="s">
        <v>847</v>
      </c>
      <c r="M315" s="37" t="s">
        <v>1220</v>
      </c>
      <c r="N315" s="37" t="s">
        <v>720</v>
      </c>
      <c r="O315" s="37" t="s">
        <v>1221</v>
      </c>
      <c r="P315" s="37"/>
      <c r="Q315" s="2"/>
    </row>
    <row r="316" ht="50" customHeight="1" spans="1:17">
      <c r="A316" s="26"/>
      <c r="B316" s="37"/>
      <c r="C316" s="37" t="s">
        <v>607</v>
      </c>
      <c r="D316" s="37" t="s">
        <v>704</v>
      </c>
      <c r="E316" s="37" t="s">
        <v>1336</v>
      </c>
      <c r="F316" s="37" t="s">
        <v>1337</v>
      </c>
      <c r="G316" s="38">
        <v>160</v>
      </c>
      <c r="H316" s="39" t="s">
        <v>599</v>
      </c>
      <c r="I316" s="39"/>
      <c r="J316" s="37" t="s">
        <v>1338</v>
      </c>
      <c r="K316" s="37" t="s">
        <v>717</v>
      </c>
      <c r="L316" s="37" t="s">
        <v>718</v>
      </c>
      <c r="M316" s="37" t="s">
        <v>1339</v>
      </c>
      <c r="N316" s="37" t="s">
        <v>720</v>
      </c>
      <c r="O316" s="37" t="s">
        <v>1340</v>
      </c>
      <c r="P316" s="37"/>
      <c r="Q316" s="2"/>
    </row>
    <row r="317" ht="164.7" customHeight="1" spans="1:17">
      <c r="A317" s="26"/>
      <c r="B317" s="37"/>
      <c r="C317" s="37"/>
      <c r="D317" s="37"/>
      <c r="E317" s="37"/>
      <c r="F317" s="37"/>
      <c r="G317" s="39"/>
      <c r="H317" s="39"/>
      <c r="I317" s="39"/>
      <c r="J317" s="37"/>
      <c r="K317" s="37" t="s">
        <v>717</v>
      </c>
      <c r="L317" s="37" t="s">
        <v>735</v>
      </c>
      <c r="M317" s="37" t="s">
        <v>1341</v>
      </c>
      <c r="N317" s="37" t="s">
        <v>720</v>
      </c>
      <c r="O317" s="37" t="s">
        <v>1342</v>
      </c>
      <c r="P317" s="37"/>
      <c r="Q317" s="2"/>
    </row>
    <row r="318" ht="25" customHeight="1" spans="1:17">
      <c r="A318" s="26"/>
      <c r="B318" s="37"/>
      <c r="C318" s="37"/>
      <c r="D318" s="37"/>
      <c r="E318" s="37"/>
      <c r="F318" s="37"/>
      <c r="G318" s="39"/>
      <c r="H318" s="39"/>
      <c r="I318" s="39"/>
      <c r="J318" s="37"/>
      <c r="K318" s="37" t="s">
        <v>717</v>
      </c>
      <c r="L318" s="37" t="s">
        <v>725</v>
      </c>
      <c r="M318" s="37" t="s">
        <v>1343</v>
      </c>
      <c r="N318" s="37" t="s">
        <v>723</v>
      </c>
      <c r="O318" s="37" t="s">
        <v>1344</v>
      </c>
      <c r="P318" s="37" t="s">
        <v>1022</v>
      </c>
      <c r="Q318" s="2"/>
    </row>
    <row r="319" ht="87.95" customHeight="1" spans="1:17">
      <c r="A319" s="26"/>
      <c r="B319" s="37"/>
      <c r="C319" s="37"/>
      <c r="D319" s="37"/>
      <c r="E319" s="37"/>
      <c r="F319" s="37"/>
      <c r="G319" s="39"/>
      <c r="H319" s="39"/>
      <c r="I319" s="39"/>
      <c r="J319" s="37"/>
      <c r="K319" s="37" t="s">
        <v>742</v>
      </c>
      <c r="L319" s="37" t="s">
        <v>889</v>
      </c>
      <c r="M319" s="37" t="s">
        <v>1345</v>
      </c>
      <c r="N319" s="37" t="s">
        <v>720</v>
      </c>
      <c r="O319" s="37" t="s">
        <v>1346</v>
      </c>
      <c r="P319" s="37"/>
      <c r="Q319" s="2"/>
    </row>
    <row r="320" ht="138.85" customHeight="1" spans="1:17">
      <c r="A320" s="26"/>
      <c r="B320" s="37"/>
      <c r="C320" s="37"/>
      <c r="D320" s="37"/>
      <c r="E320" s="37"/>
      <c r="F320" s="37"/>
      <c r="G320" s="39"/>
      <c r="H320" s="39"/>
      <c r="I320" s="39"/>
      <c r="J320" s="37"/>
      <c r="K320" s="37" t="s">
        <v>742</v>
      </c>
      <c r="L320" s="37" t="s">
        <v>743</v>
      </c>
      <c r="M320" s="37" t="s">
        <v>1347</v>
      </c>
      <c r="N320" s="37" t="s">
        <v>720</v>
      </c>
      <c r="O320" s="37" t="s">
        <v>1348</v>
      </c>
      <c r="P320" s="37"/>
      <c r="Q320" s="2"/>
    </row>
    <row r="321" ht="25" customHeight="1" spans="1:17">
      <c r="A321" s="26"/>
      <c r="B321" s="37"/>
      <c r="C321" s="37" t="s">
        <v>608</v>
      </c>
      <c r="D321" s="37" t="s">
        <v>704</v>
      </c>
      <c r="E321" s="37" t="s">
        <v>1349</v>
      </c>
      <c r="F321" s="37" t="s">
        <v>1350</v>
      </c>
      <c r="G321" s="38">
        <v>200</v>
      </c>
      <c r="H321" s="39" t="s">
        <v>1351</v>
      </c>
      <c r="I321" s="39"/>
      <c r="J321" s="37" t="s">
        <v>1352</v>
      </c>
      <c r="K321" s="37" t="s">
        <v>742</v>
      </c>
      <c r="L321" s="37" t="s">
        <v>847</v>
      </c>
      <c r="M321" s="37" t="s">
        <v>1353</v>
      </c>
      <c r="N321" s="37" t="s">
        <v>720</v>
      </c>
      <c r="O321" s="37" t="s">
        <v>1354</v>
      </c>
      <c r="P321" s="37"/>
      <c r="Q321" s="2"/>
    </row>
    <row r="322" ht="25" customHeight="1" spans="1:17">
      <c r="A322" s="26"/>
      <c r="B322" s="37"/>
      <c r="C322" s="37"/>
      <c r="D322" s="37"/>
      <c r="E322" s="37"/>
      <c r="F322" s="37"/>
      <c r="G322" s="39"/>
      <c r="H322" s="39"/>
      <c r="I322" s="39"/>
      <c r="J322" s="37"/>
      <c r="K322" s="37" t="s">
        <v>742</v>
      </c>
      <c r="L322" s="37" t="s">
        <v>847</v>
      </c>
      <c r="M322" s="37" t="s">
        <v>1355</v>
      </c>
      <c r="N322" s="37" t="s">
        <v>720</v>
      </c>
      <c r="O322" s="37" t="s">
        <v>1356</v>
      </c>
      <c r="P322" s="37"/>
      <c r="Q322" s="2"/>
    </row>
    <row r="323" ht="50" customHeight="1" spans="1:17">
      <c r="A323" s="26"/>
      <c r="B323" s="37"/>
      <c r="C323" s="37"/>
      <c r="D323" s="37"/>
      <c r="E323" s="37"/>
      <c r="F323" s="37"/>
      <c r="G323" s="39"/>
      <c r="H323" s="39"/>
      <c r="I323" s="39"/>
      <c r="J323" s="37"/>
      <c r="K323" s="37" t="s">
        <v>742</v>
      </c>
      <c r="L323" s="37" t="s">
        <v>743</v>
      </c>
      <c r="M323" s="37" t="s">
        <v>1357</v>
      </c>
      <c r="N323" s="37" t="s">
        <v>720</v>
      </c>
      <c r="O323" s="37" t="s">
        <v>1358</v>
      </c>
      <c r="P323" s="37"/>
      <c r="Q323" s="2"/>
    </row>
    <row r="324" ht="16.55" customHeight="1" spans="1:17">
      <c r="A324" s="26"/>
      <c r="B324" s="37"/>
      <c r="C324" s="37"/>
      <c r="D324" s="37"/>
      <c r="E324" s="37"/>
      <c r="F324" s="37"/>
      <c r="G324" s="39"/>
      <c r="H324" s="39"/>
      <c r="I324" s="39"/>
      <c r="J324" s="37"/>
      <c r="K324" s="37" t="s">
        <v>717</v>
      </c>
      <c r="L324" s="37" t="s">
        <v>725</v>
      </c>
      <c r="M324" s="37" t="s">
        <v>1359</v>
      </c>
      <c r="N324" s="37" t="s">
        <v>723</v>
      </c>
      <c r="O324" s="37" t="s">
        <v>879</v>
      </c>
      <c r="P324" s="37" t="s">
        <v>768</v>
      </c>
      <c r="Q324" s="2"/>
    </row>
    <row r="325" ht="25" customHeight="1" spans="1:17">
      <c r="A325" s="26"/>
      <c r="B325" s="37"/>
      <c r="C325" s="37"/>
      <c r="D325" s="37"/>
      <c r="E325" s="37"/>
      <c r="F325" s="37"/>
      <c r="G325" s="39"/>
      <c r="H325" s="39"/>
      <c r="I325" s="39"/>
      <c r="J325" s="37"/>
      <c r="K325" s="37" t="s">
        <v>717</v>
      </c>
      <c r="L325" s="37" t="s">
        <v>725</v>
      </c>
      <c r="M325" s="37" t="s">
        <v>1360</v>
      </c>
      <c r="N325" s="37" t="s">
        <v>723</v>
      </c>
      <c r="O325" s="37" t="s">
        <v>809</v>
      </c>
      <c r="P325" s="37" t="s">
        <v>1361</v>
      </c>
      <c r="Q325" s="2"/>
    </row>
    <row r="326" ht="37.95" customHeight="1" spans="1:17">
      <c r="A326" s="26"/>
      <c r="B326" s="37"/>
      <c r="C326" s="37"/>
      <c r="D326" s="37"/>
      <c r="E326" s="37"/>
      <c r="F326" s="37"/>
      <c r="G326" s="39"/>
      <c r="H326" s="39"/>
      <c r="I326" s="39"/>
      <c r="J326" s="37"/>
      <c r="K326" s="37" t="s">
        <v>717</v>
      </c>
      <c r="L326" s="37" t="s">
        <v>718</v>
      </c>
      <c r="M326" s="37" t="s">
        <v>1362</v>
      </c>
      <c r="N326" s="37" t="s">
        <v>720</v>
      </c>
      <c r="O326" s="37" t="s">
        <v>1363</v>
      </c>
      <c r="P326" s="37"/>
      <c r="Q326" s="2"/>
    </row>
    <row r="327" ht="25" customHeight="1" spans="1:17">
      <c r="A327" s="26"/>
      <c r="B327" s="37"/>
      <c r="C327" s="37"/>
      <c r="D327" s="37"/>
      <c r="E327" s="37"/>
      <c r="F327" s="37"/>
      <c r="G327" s="39"/>
      <c r="H327" s="39"/>
      <c r="I327" s="39"/>
      <c r="J327" s="37"/>
      <c r="K327" s="37" t="s">
        <v>739</v>
      </c>
      <c r="L327" s="37" t="s">
        <v>740</v>
      </c>
      <c r="M327" s="37" t="s">
        <v>1364</v>
      </c>
      <c r="N327" s="37" t="s">
        <v>723</v>
      </c>
      <c r="O327" s="37" t="s">
        <v>759</v>
      </c>
      <c r="P327" s="37" t="s">
        <v>724</v>
      </c>
      <c r="Q327" s="2"/>
    </row>
    <row r="328" ht="16.55" customHeight="1" spans="1:17">
      <c r="A328" s="26"/>
      <c r="B328" s="37"/>
      <c r="C328" s="37" t="s">
        <v>617</v>
      </c>
      <c r="D328" s="37" t="s">
        <v>704</v>
      </c>
      <c r="E328" s="37" t="s">
        <v>1365</v>
      </c>
      <c r="F328" s="37" t="s">
        <v>1366</v>
      </c>
      <c r="G328" s="38">
        <v>275</v>
      </c>
      <c r="H328" s="39" t="s">
        <v>620</v>
      </c>
      <c r="I328" s="39"/>
      <c r="J328" s="37" t="s">
        <v>1367</v>
      </c>
      <c r="K328" s="37" t="s">
        <v>717</v>
      </c>
      <c r="L328" s="37" t="s">
        <v>718</v>
      </c>
      <c r="M328" s="37" t="s">
        <v>1368</v>
      </c>
      <c r="N328" s="37" t="s">
        <v>723</v>
      </c>
      <c r="O328" s="37" t="s">
        <v>807</v>
      </c>
      <c r="P328" s="37" t="s">
        <v>724</v>
      </c>
      <c r="Q328" s="2"/>
    </row>
    <row r="329" ht="16.55" customHeight="1" spans="1:17">
      <c r="A329" s="26"/>
      <c r="B329" s="37"/>
      <c r="C329" s="37"/>
      <c r="D329" s="37"/>
      <c r="E329" s="37"/>
      <c r="F329" s="37"/>
      <c r="G329" s="39"/>
      <c r="H329" s="39"/>
      <c r="I329" s="39"/>
      <c r="J329" s="37"/>
      <c r="K329" s="37" t="s">
        <v>717</v>
      </c>
      <c r="L329" s="37" t="s">
        <v>725</v>
      </c>
      <c r="M329" s="37" t="s">
        <v>1369</v>
      </c>
      <c r="N329" s="37" t="s">
        <v>723</v>
      </c>
      <c r="O329" s="37" t="s">
        <v>876</v>
      </c>
      <c r="P329" s="37" t="s">
        <v>768</v>
      </c>
      <c r="Q329" s="2"/>
    </row>
    <row r="330" ht="16.55" customHeight="1" spans="1:17">
      <c r="A330" s="26"/>
      <c r="B330" s="37"/>
      <c r="C330" s="37"/>
      <c r="D330" s="37"/>
      <c r="E330" s="37"/>
      <c r="F330" s="37"/>
      <c r="G330" s="39"/>
      <c r="H330" s="39"/>
      <c r="I330" s="39"/>
      <c r="J330" s="37"/>
      <c r="K330" s="37" t="s">
        <v>717</v>
      </c>
      <c r="L330" s="37" t="s">
        <v>735</v>
      </c>
      <c r="M330" s="37" t="s">
        <v>1370</v>
      </c>
      <c r="N330" s="37" t="s">
        <v>723</v>
      </c>
      <c r="O330" s="37" t="s">
        <v>807</v>
      </c>
      <c r="P330" s="37" t="s">
        <v>724</v>
      </c>
      <c r="Q330" s="2"/>
    </row>
    <row r="331" ht="37.95" customHeight="1" spans="1:17">
      <c r="A331" s="26"/>
      <c r="B331" s="37"/>
      <c r="C331" s="37"/>
      <c r="D331" s="37"/>
      <c r="E331" s="37"/>
      <c r="F331" s="37"/>
      <c r="G331" s="39"/>
      <c r="H331" s="39"/>
      <c r="I331" s="39"/>
      <c r="J331" s="37"/>
      <c r="K331" s="37" t="s">
        <v>742</v>
      </c>
      <c r="L331" s="37" t="s">
        <v>743</v>
      </c>
      <c r="M331" s="37" t="s">
        <v>1371</v>
      </c>
      <c r="N331" s="37" t="s">
        <v>720</v>
      </c>
      <c r="O331" s="37" t="s">
        <v>1371</v>
      </c>
      <c r="P331" s="37"/>
      <c r="Q331" s="2"/>
    </row>
    <row r="332" ht="16.55" customHeight="1" spans="1:17">
      <c r="A332" s="26"/>
      <c r="B332" s="37"/>
      <c r="C332" s="37"/>
      <c r="D332" s="37"/>
      <c r="E332" s="37"/>
      <c r="F332" s="37"/>
      <c r="G332" s="39"/>
      <c r="H332" s="39"/>
      <c r="I332" s="39"/>
      <c r="J332" s="37"/>
      <c r="K332" s="37" t="s">
        <v>742</v>
      </c>
      <c r="L332" s="37" t="s">
        <v>743</v>
      </c>
      <c r="M332" s="37" t="s">
        <v>1372</v>
      </c>
      <c r="N332" s="37" t="s">
        <v>723</v>
      </c>
      <c r="O332" s="37" t="s">
        <v>712</v>
      </c>
      <c r="P332" s="37" t="s">
        <v>724</v>
      </c>
      <c r="Q332" s="2"/>
    </row>
    <row r="333" ht="16.55" customHeight="1" spans="1:17">
      <c r="A333" s="26"/>
      <c r="B333" s="37"/>
      <c r="C333" s="37"/>
      <c r="D333" s="37"/>
      <c r="E333" s="37"/>
      <c r="F333" s="37"/>
      <c r="G333" s="39"/>
      <c r="H333" s="39"/>
      <c r="I333" s="39"/>
      <c r="J333" s="37"/>
      <c r="K333" s="37" t="s">
        <v>742</v>
      </c>
      <c r="L333" s="37" t="s">
        <v>743</v>
      </c>
      <c r="M333" s="37" t="s">
        <v>1373</v>
      </c>
      <c r="N333" s="37" t="s">
        <v>723</v>
      </c>
      <c r="O333" s="37" t="s">
        <v>712</v>
      </c>
      <c r="P333" s="37" t="s">
        <v>724</v>
      </c>
      <c r="Q333" s="2"/>
    </row>
    <row r="334" ht="16.55" customHeight="1" spans="1:17">
      <c r="A334" s="26"/>
      <c r="B334" s="37"/>
      <c r="C334" s="37"/>
      <c r="D334" s="37"/>
      <c r="E334" s="37"/>
      <c r="F334" s="37"/>
      <c r="G334" s="39"/>
      <c r="H334" s="39"/>
      <c r="I334" s="39"/>
      <c r="J334" s="37"/>
      <c r="K334" s="37" t="s">
        <v>742</v>
      </c>
      <c r="L334" s="37" t="s">
        <v>743</v>
      </c>
      <c r="M334" s="37" t="s">
        <v>1374</v>
      </c>
      <c r="N334" s="37" t="s">
        <v>723</v>
      </c>
      <c r="O334" s="37" t="s">
        <v>712</v>
      </c>
      <c r="P334" s="37" t="s">
        <v>724</v>
      </c>
      <c r="Q334" s="2"/>
    </row>
    <row r="335" ht="25" customHeight="1" spans="1:17">
      <c r="A335" s="26"/>
      <c r="B335" s="37"/>
      <c r="C335" s="37"/>
      <c r="D335" s="37"/>
      <c r="E335" s="37"/>
      <c r="F335" s="37"/>
      <c r="G335" s="39"/>
      <c r="H335" s="39"/>
      <c r="I335" s="39"/>
      <c r="J335" s="37"/>
      <c r="K335" s="37" t="s">
        <v>742</v>
      </c>
      <c r="L335" s="37" t="s">
        <v>743</v>
      </c>
      <c r="M335" s="37" t="s">
        <v>1375</v>
      </c>
      <c r="N335" s="37" t="s">
        <v>723</v>
      </c>
      <c r="O335" s="37" t="s">
        <v>712</v>
      </c>
      <c r="P335" s="37" t="s">
        <v>724</v>
      </c>
      <c r="Q335" s="2"/>
    </row>
    <row r="336" ht="25" customHeight="1" spans="1:17">
      <c r="A336" s="26"/>
      <c r="B336" s="37"/>
      <c r="C336" s="37"/>
      <c r="D336" s="37"/>
      <c r="E336" s="37"/>
      <c r="F336" s="37"/>
      <c r="G336" s="39"/>
      <c r="H336" s="39"/>
      <c r="I336" s="39"/>
      <c r="J336" s="37"/>
      <c r="K336" s="37" t="s">
        <v>742</v>
      </c>
      <c r="L336" s="37" t="s">
        <v>847</v>
      </c>
      <c r="M336" s="37" t="s">
        <v>1376</v>
      </c>
      <c r="N336" s="37" t="s">
        <v>723</v>
      </c>
      <c r="O336" s="37" t="s">
        <v>712</v>
      </c>
      <c r="P336" s="37" t="s">
        <v>716</v>
      </c>
      <c r="Q336" s="2"/>
    </row>
    <row r="337" ht="16.55" customHeight="1" spans="1:17">
      <c r="A337" s="26"/>
      <c r="B337" s="37"/>
      <c r="C337" s="37"/>
      <c r="D337" s="37"/>
      <c r="E337" s="37"/>
      <c r="F337" s="37"/>
      <c r="G337" s="39"/>
      <c r="H337" s="39"/>
      <c r="I337" s="39"/>
      <c r="J337" s="37"/>
      <c r="K337" s="37" t="s">
        <v>708</v>
      </c>
      <c r="L337" s="37" t="s">
        <v>709</v>
      </c>
      <c r="M337" s="37" t="s">
        <v>1377</v>
      </c>
      <c r="N337" s="37" t="s">
        <v>711</v>
      </c>
      <c r="O337" s="37" t="s">
        <v>1378</v>
      </c>
      <c r="P337" s="37" t="s">
        <v>716</v>
      </c>
      <c r="Q337" s="2"/>
    </row>
    <row r="338" ht="25" customHeight="1" spans="1:17">
      <c r="A338" s="26"/>
      <c r="B338" s="37"/>
      <c r="C338" s="37"/>
      <c r="D338" s="37"/>
      <c r="E338" s="37"/>
      <c r="F338" s="37"/>
      <c r="G338" s="39"/>
      <c r="H338" s="39"/>
      <c r="I338" s="39"/>
      <c r="J338" s="37"/>
      <c r="K338" s="37" t="s">
        <v>708</v>
      </c>
      <c r="L338" s="37" t="s">
        <v>709</v>
      </c>
      <c r="M338" s="37" t="s">
        <v>1379</v>
      </c>
      <c r="N338" s="37" t="s">
        <v>711</v>
      </c>
      <c r="O338" s="37" t="s">
        <v>1380</v>
      </c>
      <c r="P338" s="37" t="s">
        <v>716</v>
      </c>
      <c r="Q338" s="2"/>
    </row>
    <row r="339" ht="25" customHeight="1" spans="1:17">
      <c r="A339" s="26"/>
      <c r="B339" s="37"/>
      <c r="C339" s="37"/>
      <c r="D339" s="37"/>
      <c r="E339" s="37"/>
      <c r="F339" s="37"/>
      <c r="G339" s="39"/>
      <c r="H339" s="39"/>
      <c r="I339" s="39"/>
      <c r="J339" s="37"/>
      <c r="K339" s="37" t="s">
        <v>739</v>
      </c>
      <c r="L339" s="37" t="s">
        <v>740</v>
      </c>
      <c r="M339" s="37" t="s">
        <v>1381</v>
      </c>
      <c r="N339" s="37" t="s">
        <v>723</v>
      </c>
      <c r="O339" s="37" t="s">
        <v>807</v>
      </c>
      <c r="P339" s="37" t="s">
        <v>724</v>
      </c>
      <c r="Q339" s="2"/>
    </row>
    <row r="340" ht="25" customHeight="1" spans="1:17">
      <c r="A340" s="26"/>
      <c r="B340" s="37"/>
      <c r="C340" s="37"/>
      <c r="D340" s="37"/>
      <c r="E340" s="37"/>
      <c r="F340" s="37"/>
      <c r="G340" s="39"/>
      <c r="H340" s="39"/>
      <c r="I340" s="39"/>
      <c r="J340" s="37"/>
      <c r="K340" s="37" t="s">
        <v>739</v>
      </c>
      <c r="L340" s="37" t="s">
        <v>740</v>
      </c>
      <c r="M340" s="37" t="s">
        <v>1382</v>
      </c>
      <c r="N340" s="37" t="s">
        <v>723</v>
      </c>
      <c r="O340" s="37" t="s">
        <v>807</v>
      </c>
      <c r="P340" s="37" t="s">
        <v>724</v>
      </c>
      <c r="Q340" s="2"/>
    </row>
    <row r="341" ht="37.95" customHeight="1" spans="1:17">
      <c r="A341" s="26"/>
      <c r="B341" s="37"/>
      <c r="C341" s="37" t="s">
        <v>621</v>
      </c>
      <c r="D341" s="37" t="s">
        <v>704</v>
      </c>
      <c r="E341" s="37" t="s">
        <v>1383</v>
      </c>
      <c r="F341" s="37" t="s">
        <v>1384</v>
      </c>
      <c r="G341" s="40">
        <v>1269.18275</v>
      </c>
      <c r="H341" s="39" t="s">
        <v>1385</v>
      </c>
      <c r="I341" s="39"/>
      <c r="J341" s="37" t="s">
        <v>1386</v>
      </c>
      <c r="K341" s="37" t="s">
        <v>717</v>
      </c>
      <c r="L341" s="37" t="s">
        <v>725</v>
      </c>
      <c r="M341" s="37" t="s">
        <v>1387</v>
      </c>
      <c r="N341" s="37" t="s">
        <v>723</v>
      </c>
      <c r="O341" s="37" t="s">
        <v>1388</v>
      </c>
      <c r="P341" s="37" t="s">
        <v>1315</v>
      </c>
      <c r="Q341" s="2"/>
    </row>
    <row r="342" ht="25" customHeight="1" spans="1:17">
      <c r="A342" s="26"/>
      <c r="B342" s="37"/>
      <c r="C342" s="37"/>
      <c r="D342" s="37"/>
      <c r="E342" s="37"/>
      <c r="F342" s="37"/>
      <c r="G342" s="39"/>
      <c r="H342" s="39"/>
      <c r="I342" s="39"/>
      <c r="J342" s="37"/>
      <c r="K342" s="37" t="s">
        <v>717</v>
      </c>
      <c r="L342" s="37" t="s">
        <v>725</v>
      </c>
      <c r="M342" s="37" t="s">
        <v>1389</v>
      </c>
      <c r="N342" s="37" t="s">
        <v>723</v>
      </c>
      <c r="O342" s="37" t="s">
        <v>759</v>
      </c>
      <c r="P342" s="37" t="s">
        <v>724</v>
      </c>
      <c r="Q342" s="2"/>
    </row>
    <row r="343" ht="37.95" customHeight="1" spans="1:17">
      <c r="A343" s="26"/>
      <c r="B343" s="37"/>
      <c r="C343" s="37"/>
      <c r="D343" s="37"/>
      <c r="E343" s="37"/>
      <c r="F343" s="37"/>
      <c r="G343" s="39"/>
      <c r="H343" s="39"/>
      <c r="I343" s="39"/>
      <c r="J343" s="37"/>
      <c r="K343" s="37" t="s">
        <v>717</v>
      </c>
      <c r="L343" s="37" t="s">
        <v>735</v>
      </c>
      <c r="M343" s="37" t="s">
        <v>1390</v>
      </c>
      <c r="N343" s="37" t="s">
        <v>720</v>
      </c>
      <c r="O343" s="37" t="s">
        <v>1391</v>
      </c>
      <c r="P343" s="37"/>
      <c r="Q343" s="2"/>
    </row>
    <row r="344" ht="25" customHeight="1" spans="1:17">
      <c r="A344" s="26"/>
      <c r="B344" s="37"/>
      <c r="C344" s="37"/>
      <c r="D344" s="37"/>
      <c r="E344" s="37"/>
      <c r="F344" s="37"/>
      <c r="G344" s="39"/>
      <c r="H344" s="39"/>
      <c r="I344" s="39"/>
      <c r="J344" s="37"/>
      <c r="K344" s="37" t="s">
        <v>717</v>
      </c>
      <c r="L344" s="37" t="s">
        <v>718</v>
      </c>
      <c r="M344" s="37" t="s">
        <v>1392</v>
      </c>
      <c r="N344" s="37" t="s">
        <v>723</v>
      </c>
      <c r="O344" s="37" t="s">
        <v>759</v>
      </c>
      <c r="P344" s="37" t="s">
        <v>724</v>
      </c>
      <c r="Q344" s="2"/>
    </row>
    <row r="345" ht="37.95" customHeight="1" spans="1:17">
      <c r="A345" s="26"/>
      <c r="B345" s="37"/>
      <c r="C345" s="37"/>
      <c r="D345" s="37"/>
      <c r="E345" s="37"/>
      <c r="F345" s="37"/>
      <c r="G345" s="39"/>
      <c r="H345" s="39"/>
      <c r="I345" s="39"/>
      <c r="J345" s="37"/>
      <c r="K345" s="37" t="s">
        <v>708</v>
      </c>
      <c r="L345" s="37" t="s">
        <v>709</v>
      </c>
      <c r="M345" s="37" t="s">
        <v>1391</v>
      </c>
      <c r="N345" s="37" t="s">
        <v>711</v>
      </c>
      <c r="O345" s="37" t="s">
        <v>1393</v>
      </c>
      <c r="P345" s="37" t="s">
        <v>1394</v>
      </c>
      <c r="Q345" s="2"/>
    </row>
    <row r="346" ht="50" customHeight="1" spans="1:17">
      <c r="A346" s="26"/>
      <c r="B346" s="37"/>
      <c r="C346" s="37"/>
      <c r="D346" s="37"/>
      <c r="E346" s="37"/>
      <c r="F346" s="37"/>
      <c r="G346" s="39"/>
      <c r="H346" s="39"/>
      <c r="I346" s="39"/>
      <c r="J346" s="37"/>
      <c r="K346" s="37" t="s">
        <v>742</v>
      </c>
      <c r="L346" s="37" t="s">
        <v>743</v>
      </c>
      <c r="M346" s="37" t="s">
        <v>1395</v>
      </c>
      <c r="N346" s="37" t="s">
        <v>720</v>
      </c>
      <c r="O346" s="37" t="s">
        <v>779</v>
      </c>
      <c r="P346" s="37"/>
      <c r="Q346" s="2"/>
    </row>
    <row r="347" ht="25" customHeight="1" spans="1:17">
      <c r="A347" s="26"/>
      <c r="B347" s="37"/>
      <c r="C347" s="37"/>
      <c r="D347" s="37"/>
      <c r="E347" s="37"/>
      <c r="F347" s="37"/>
      <c r="G347" s="39"/>
      <c r="H347" s="39"/>
      <c r="I347" s="39"/>
      <c r="J347" s="37"/>
      <c r="K347" s="37" t="s">
        <v>742</v>
      </c>
      <c r="L347" s="37" t="s">
        <v>889</v>
      </c>
      <c r="M347" s="37" t="s">
        <v>1396</v>
      </c>
      <c r="N347" s="37" t="s">
        <v>720</v>
      </c>
      <c r="O347" s="37" t="s">
        <v>779</v>
      </c>
      <c r="P347" s="37"/>
      <c r="Q347" s="2"/>
    </row>
    <row r="348" ht="25" customHeight="1" spans="1:17">
      <c r="A348" s="26"/>
      <c r="B348" s="37"/>
      <c r="C348" s="37"/>
      <c r="D348" s="37"/>
      <c r="E348" s="37"/>
      <c r="F348" s="37"/>
      <c r="G348" s="39"/>
      <c r="H348" s="39"/>
      <c r="I348" s="39"/>
      <c r="J348" s="37"/>
      <c r="K348" s="37" t="s">
        <v>739</v>
      </c>
      <c r="L348" s="37" t="s">
        <v>740</v>
      </c>
      <c r="M348" s="37" t="s">
        <v>1397</v>
      </c>
      <c r="N348" s="37" t="s">
        <v>723</v>
      </c>
      <c r="O348" s="37" t="s">
        <v>1398</v>
      </c>
      <c r="P348" s="37" t="s">
        <v>724</v>
      </c>
      <c r="Q348" s="2"/>
    </row>
    <row r="349" ht="25" customHeight="1" spans="1:17">
      <c r="A349" s="26"/>
      <c r="B349" s="37"/>
      <c r="C349" s="37"/>
      <c r="D349" s="37"/>
      <c r="E349" s="37"/>
      <c r="F349" s="37"/>
      <c r="G349" s="39"/>
      <c r="H349" s="39"/>
      <c r="I349" s="39"/>
      <c r="J349" s="37"/>
      <c r="K349" s="37" t="s">
        <v>739</v>
      </c>
      <c r="L349" s="37" t="s">
        <v>740</v>
      </c>
      <c r="M349" s="37" t="s">
        <v>1399</v>
      </c>
      <c r="N349" s="37" t="s">
        <v>723</v>
      </c>
      <c r="O349" s="37" t="s">
        <v>727</v>
      </c>
      <c r="P349" s="37" t="s">
        <v>724</v>
      </c>
      <c r="Q349" s="2"/>
    </row>
    <row r="350" ht="25" customHeight="1" spans="1:17">
      <c r="A350" s="26"/>
      <c r="B350" s="37"/>
      <c r="C350" s="37" t="s">
        <v>1400</v>
      </c>
      <c r="D350" s="37" t="s">
        <v>704</v>
      </c>
      <c r="E350" s="37" t="s">
        <v>746</v>
      </c>
      <c r="F350" s="37" t="s">
        <v>747</v>
      </c>
      <c r="G350" s="38">
        <v>327.9584</v>
      </c>
      <c r="H350" s="39" t="s">
        <v>1401</v>
      </c>
      <c r="I350" s="39"/>
      <c r="J350" s="37" t="s">
        <v>1402</v>
      </c>
      <c r="K350" s="37" t="s">
        <v>742</v>
      </c>
      <c r="L350" s="37" t="s">
        <v>743</v>
      </c>
      <c r="M350" s="37" t="s">
        <v>1403</v>
      </c>
      <c r="N350" s="37" t="s">
        <v>720</v>
      </c>
      <c r="O350" s="37" t="s">
        <v>1404</v>
      </c>
      <c r="P350" s="37"/>
      <c r="Q350" s="2"/>
    </row>
    <row r="351" ht="25" customHeight="1" spans="1:17">
      <c r="A351" s="26"/>
      <c r="B351" s="37"/>
      <c r="C351" s="37"/>
      <c r="D351" s="37"/>
      <c r="E351" s="37"/>
      <c r="F351" s="37"/>
      <c r="G351" s="39"/>
      <c r="H351" s="39"/>
      <c r="I351" s="39"/>
      <c r="J351" s="37"/>
      <c r="K351" s="37" t="s">
        <v>739</v>
      </c>
      <c r="L351" s="37" t="s">
        <v>740</v>
      </c>
      <c r="M351" s="37" t="s">
        <v>1405</v>
      </c>
      <c r="N351" s="37" t="s">
        <v>723</v>
      </c>
      <c r="O351" s="37" t="s">
        <v>727</v>
      </c>
      <c r="P351" s="37" t="s">
        <v>724</v>
      </c>
      <c r="Q351" s="2"/>
    </row>
    <row r="352" ht="25" customHeight="1" spans="1:17">
      <c r="A352" s="26"/>
      <c r="B352" s="37"/>
      <c r="C352" s="37"/>
      <c r="D352" s="37"/>
      <c r="E352" s="37"/>
      <c r="F352" s="37"/>
      <c r="G352" s="39"/>
      <c r="H352" s="39"/>
      <c r="I352" s="39"/>
      <c r="J352" s="37"/>
      <c r="K352" s="37" t="s">
        <v>717</v>
      </c>
      <c r="L352" s="37" t="s">
        <v>725</v>
      </c>
      <c r="M352" s="37" t="s">
        <v>1406</v>
      </c>
      <c r="N352" s="37" t="s">
        <v>806</v>
      </c>
      <c r="O352" s="37" t="s">
        <v>867</v>
      </c>
      <c r="P352" s="37" t="s">
        <v>733</v>
      </c>
      <c r="Q352" s="2"/>
    </row>
    <row r="353" ht="25" customHeight="1" spans="1:17">
      <c r="A353" s="26"/>
      <c r="B353" s="37"/>
      <c r="C353" s="37"/>
      <c r="D353" s="37"/>
      <c r="E353" s="37"/>
      <c r="F353" s="37"/>
      <c r="G353" s="39"/>
      <c r="H353" s="39"/>
      <c r="I353" s="39"/>
      <c r="J353" s="37"/>
      <c r="K353" s="37" t="s">
        <v>717</v>
      </c>
      <c r="L353" s="37" t="s">
        <v>735</v>
      </c>
      <c r="M353" s="37" t="s">
        <v>1407</v>
      </c>
      <c r="N353" s="37" t="s">
        <v>720</v>
      </c>
      <c r="O353" s="37" t="s">
        <v>1408</v>
      </c>
      <c r="P353" s="37" t="s">
        <v>716</v>
      </c>
      <c r="Q353" s="2"/>
    </row>
    <row r="354" ht="50" customHeight="1" spans="1:17">
      <c r="A354" s="26"/>
      <c r="B354" s="37"/>
      <c r="C354" s="37"/>
      <c r="D354" s="37"/>
      <c r="E354" s="37"/>
      <c r="F354" s="37"/>
      <c r="G354" s="39"/>
      <c r="H354" s="39"/>
      <c r="I354" s="39"/>
      <c r="J354" s="37"/>
      <c r="K354" s="37" t="s">
        <v>717</v>
      </c>
      <c r="L354" s="37" t="s">
        <v>718</v>
      </c>
      <c r="M354" s="37" t="s">
        <v>1409</v>
      </c>
      <c r="N354" s="37" t="s">
        <v>720</v>
      </c>
      <c r="O354" s="37" t="s">
        <v>1410</v>
      </c>
      <c r="P354" s="37"/>
      <c r="Q354" s="2"/>
    </row>
    <row r="355" ht="37.95" customHeight="1" spans="1:17">
      <c r="A355" s="26"/>
      <c r="B355" s="37"/>
      <c r="C355" s="37" t="s">
        <v>623</v>
      </c>
      <c r="D355" s="37" t="s">
        <v>704</v>
      </c>
      <c r="E355" s="37" t="s">
        <v>746</v>
      </c>
      <c r="F355" s="37" t="s">
        <v>747</v>
      </c>
      <c r="G355" s="38">
        <v>419.427114</v>
      </c>
      <c r="H355" s="39" t="s">
        <v>1411</v>
      </c>
      <c r="I355" s="39"/>
      <c r="J355" s="37" t="s">
        <v>1412</v>
      </c>
      <c r="K355" s="37" t="s">
        <v>742</v>
      </c>
      <c r="L355" s="37" t="s">
        <v>847</v>
      </c>
      <c r="M355" s="37" t="s">
        <v>1413</v>
      </c>
      <c r="N355" s="37" t="s">
        <v>720</v>
      </c>
      <c r="O355" s="37" t="s">
        <v>1414</v>
      </c>
      <c r="P355" s="37"/>
      <c r="Q355" s="2"/>
    </row>
    <row r="356" ht="16.55" customHeight="1" spans="1:17">
      <c r="A356" s="26"/>
      <c r="B356" s="37"/>
      <c r="C356" s="37"/>
      <c r="D356" s="37"/>
      <c r="E356" s="37"/>
      <c r="F356" s="37"/>
      <c r="G356" s="39"/>
      <c r="H356" s="39"/>
      <c r="I356" s="39"/>
      <c r="J356" s="37"/>
      <c r="K356" s="37" t="s">
        <v>708</v>
      </c>
      <c r="L356" s="37" t="s">
        <v>709</v>
      </c>
      <c r="M356" s="37" t="s">
        <v>1415</v>
      </c>
      <c r="N356" s="37" t="s">
        <v>711</v>
      </c>
      <c r="O356" s="37" t="s">
        <v>1416</v>
      </c>
      <c r="P356" s="37" t="s">
        <v>716</v>
      </c>
      <c r="Q356" s="2"/>
    </row>
    <row r="357" ht="25" customHeight="1" spans="1:17">
      <c r="A357" s="26"/>
      <c r="B357" s="37"/>
      <c r="C357" s="37"/>
      <c r="D357" s="37"/>
      <c r="E357" s="37"/>
      <c r="F357" s="37"/>
      <c r="G357" s="39"/>
      <c r="H357" s="39"/>
      <c r="I357" s="39"/>
      <c r="J357" s="37"/>
      <c r="K357" s="37" t="s">
        <v>708</v>
      </c>
      <c r="L357" s="37" t="s">
        <v>709</v>
      </c>
      <c r="M357" s="37" t="s">
        <v>1417</v>
      </c>
      <c r="N357" s="37" t="s">
        <v>720</v>
      </c>
      <c r="O357" s="37" t="s">
        <v>1417</v>
      </c>
      <c r="P357" s="37"/>
      <c r="Q357" s="2"/>
    </row>
    <row r="358" ht="37.95" customHeight="1" spans="1:17">
      <c r="A358" s="26"/>
      <c r="B358" s="37"/>
      <c r="C358" s="37"/>
      <c r="D358" s="37"/>
      <c r="E358" s="37"/>
      <c r="F358" s="37"/>
      <c r="G358" s="39"/>
      <c r="H358" s="39"/>
      <c r="I358" s="39"/>
      <c r="J358" s="37"/>
      <c r="K358" s="37" t="s">
        <v>739</v>
      </c>
      <c r="L358" s="37" t="s">
        <v>740</v>
      </c>
      <c r="M358" s="37" t="s">
        <v>1418</v>
      </c>
      <c r="N358" s="37" t="s">
        <v>720</v>
      </c>
      <c r="O358" s="37" t="s">
        <v>1419</v>
      </c>
      <c r="P358" s="37"/>
      <c r="Q358" s="2"/>
    </row>
    <row r="359" ht="50" customHeight="1" spans="1:17">
      <c r="A359" s="26"/>
      <c r="B359" s="37"/>
      <c r="C359" s="37"/>
      <c r="D359" s="37"/>
      <c r="E359" s="37"/>
      <c r="F359" s="37"/>
      <c r="G359" s="39"/>
      <c r="H359" s="39"/>
      <c r="I359" s="39"/>
      <c r="J359" s="37"/>
      <c r="K359" s="37" t="s">
        <v>717</v>
      </c>
      <c r="L359" s="37" t="s">
        <v>718</v>
      </c>
      <c r="M359" s="37" t="s">
        <v>1420</v>
      </c>
      <c r="N359" s="37" t="s">
        <v>720</v>
      </c>
      <c r="O359" s="37" t="s">
        <v>1421</v>
      </c>
      <c r="P359" s="37"/>
      <c r="Q359" s="2"/>
    </row>
    <row r="360" ht="50" customHeight="1" spans="1:17">
      <c r="A360" s="26"/>
      <c r="B360" s="37"/>
      <c r="C360" s="37"/>
      <c r="D360" s="37"/>
      <c r="E360" s="37"/>
      <c r="F360" s="37"/>
      <c r="G360" s="39"/>
      <c r="H360" s="39"/>
      <c r="I360" s="39"/>
      <c r="J360" s="37"/>
      <c r="K360" s="37" t="s">
        <v>717</v>
      </c>
      <c r="L360" s="37" t="s">
        <v>718</v>
      </c>
      <c r="M360" s="37" t="s">
        <v>1422</v>
      </c>
      <c r="N360" s="37" t="s">
        <v>720</v>
      </c>
      <c r="O360" s="37" t="s">
        <v>1423</v>
      </c>
      <c r="P360" s="37"/>
      <c r="Q360" s="2"/>
    </row>
    <row r="361" ht="72.85" customHeight="1" spans="1:17">
      <c r="A361" s="26"/>
      <c r="B361" s="37"/>
      <c r="C361" s="37" t="s">
        <v>627</v>
      </c>
      <c r="D361" s="37" t="s">
        <v>704</v>
      </c>
      <c r="E361" s="37" t="s">
        <v>746</v>
      </c>
      <c r="F361" s="37" t="s">
        <v>747</v>
      </c>
      <c r="G361" s="38">
        <v>356.9</v>
      </c>
      <c r="H361" s="39" t="s">
        <v>1424</v>
      </c>
      <c r="I361" s="39"/>
      <c r="J361" s="37" t="s">
        <v>1425</v>
      </c>
      <c r="K361" s="37" t="s">
        <v>742</v>
      </c>
      <c r="L361" s="37" t="s">
        <v>889</v>
      </c>
      <c r="M361" s="37" t="s">
        <v>1426</v>
      </c>
      <c r="N361" s="37" t="s">
        <v>720</v>
      </c>
      <c r="O361" s="37" t="s">
        <v>1427</v>
      </c>
      <c r="P361" s="37"/>
      <c r="Q361" s="2"/>
    </row>
    <row r="362" ht="72.85" customHeight="1" spans="1:17">
      <c r="A362" s="26"/>
      <c r="B362" s="37"/>
      <c r="C362" s="37"/>
      <c r="D362" s="37"/>
      <c r="E362" s="37"/>
      <c r="F362" s="37"/>
      <c r="G362" s="39"/>
      <c r="H362" s="39"/>
      <c r="I362" s="39"/>
      <c r="J362" s="37"/>
      <c r="K362" s="37" t="s">
        <v>742</v>
      </c>
      <c r="L362" s="37" t="s">
        <v>889</v>
      </c>
      <c r="M362" s="37" t="s">
        <v>1428</v>
      </c>
      <c r="N362" s="37" t="s">
        <v>720</v>
      </c>
      <c r="O362" s="37" t="s">
        <v>1429</v>
      </c>
      <c r="P362" s="37"/>
      <c r="Q362" s="2"/>
    </row>
    <row r="363" ht="72.85" customHeight="1" spans="1:17">
      <c r="A363" s="26"/>
      <c r="B363" s="37"/>
      <c r="C363" s="37"/>
      <c r="D363" s="37"/>
      <c r="E363" s="37"/>
      <c r="F363" s="37"/>
      <c r="G363" s="39"/>
      <c r="H363" s="39"/>
      <c r="I363" s="39"/>
      <c r="J363" s="37"/>
      <c r="K363" s="37" t="s">
        <v>742</v>
      </c>
      <c r="L363" s="37" t="s">
        <v>743</v>
      </c>
      <c r="M363" s="37" t="s">
        <v>1430</v>
      </c>
      <c r="N363" s="37" t="s">
        <v>720</v>
      </c>
      <c r="O363" s="37" t="s">
        <v>1431</v>
      </c>
      <c r="P363" s="37"/>
      <c r="Q363" s="2"/>
    </row>
    <row r="364" ht="87.95" customHeight="1" spans="1:17">
      <c r="A364" s="26"/>
      <c r="B364" s="37"/>
      <c r="C364" s="37"/>
      <c r="D364" s="37"/>
      <c r="E364" s="37"/>
      <c r="F364" s="37"/>
      <c r="G364" s="39"/>
      <c r="H364" s="39"/>
      <c r="I364" s="39"/>
      <c r="J364" s="37"/>
      <c r="K364" s="37" t="s">
        <v>742</v>
      </c>
      <c r="L364" s="37" t="s">
        <v>743</v>
      </c>
      <c r="M364" s="37" t="s">
        <v>1432</v>
      </c>
      <c r="N364" s="37" t="s">
        <v>720</v>
      </c>
      <c r="O364" s="37" t="s">
        <v>1433</v>
      </c>
      <c r="P364" s="37"/>
      <c r="Q364" s="2"/>
    </row>
    <row r="365" ht="87.95" customHeight="1" spans="1:17">
      <c r="A365" s="26"/>
      <c r="B365" s="37"/>
      <c r="C365" s="37"/>
      <c r="D365" s="37"/>
      <c r="E365" s="37"/>
      <c r="F365" s="37"/>
      <c r="G365" s="39"/>
      <c r="H365" s="39"/>
      <c r="I365" s="39"/>
      <c r="J365" s="37"/>
      <c r="K365" s="37" t="s">
        <v>742</v>
      </c>
      <c r="L365" s="37" t="s">
        <v>743</v>
      </c>
      <c r="M365" s="37" t="s">
        <v>1434</v>
      </c>
      <c r="N365" s="37" t="s">
        <v>720</v>
      </c>
      <c r="O365" s="37" t="s">
        <v>1435</v>
      </c>
      <c r="P365" s="37"/>
      <c r="Q365" s="2"/>
    </row>
    <row r="366" ht="72.85" customHeight="1" spans="1:17">
      <c r="A366" s="26"/>
      <c r="B366" s="37"/>
      <c r="C366" s="37"/>
      <c r="D366" s="37"/>
      <c r="E366" s="37"/>
      <c r="F366" s="37"/>
      <c r="G366" s="39"/>
      <c r="H366" s="39"/>
      <c r="I366" s="39"/>
      <c r="J366" s="37"/>
      <c r="K366" s="37" t="s">
        <v>717</v>
      </c>
      <c r="L366" s="37" t="s">
        <v>725</v>
      </c>
      <c r="M366" s="37" t="s">
        <v>1436</v>
      </c>
      <c r="N366" s="37" t="s">
        <v>723</v>
      </c>
      <c r="O366" s="37" t="s">
        <v>1323</v>
      </c>
      <c r="P366" s="37" t="s">
        <v>1361</v>
      </c>
      <c r="Q366" s="2"/>
    </row>
    <row r="367" ht="72.85" customHeight="1" spans="1:17">
      <c r="A367" s="26"/>
      <c r="B367" s="37"/>
      <c r="C367" s="37"/>
      <c r="D367" s="37"/>
      <c r="E367" s="37"/>
      <c r="F367" s="37"/>
      <c r="G367" s="39"/>
      <c r="H367" s="39"/>
      <c r="I367" s="39"/>
      <c r="J367" s="37"/>
      <c r="K367" s="37" t="s">
        <v>717</v>
      </c>
      <c r="L367" s="37" t="s">
        <v>725</v>
      </c>
      <c r="M367" s="37" t="s">
        <v>1437</v>
      </c>
      <c r="N367" s="37" t="s">
        <v>723</v>
      </c>
      <c r="O367" s="37" t="s">
        <v>906</v>
      </c>
      <c r="P367" s="37" t="s">
        <v>1361</v>
      </c>
      <c r="Q367" s="2"/>
    </row>
    <row r="368" ht="72.85" customHeight="1" spans="1:17">
      <c r="A368" s="26"/>
      <c r="B368" s="37"/>
      <c r="C368" s="37"/>
      <c r="D368" s="37"/>
      <c r="E368" s="37"/>
      <c r="F368" s="37"/>
      <c r="G368" s="39"/>
      <c r="H368" s="39"/>
      <c r="I368" s="39"/>
      <c r="J368" s="37"/>
      <c r="K368" s="37" t="s">
        <v>717</v>
      </c>
      <c r="L368" s="37" t="s">
        <v>725</v>
      </c>
      <c r="M368" s="37" t="s">
        <v>1438</v>
      </c>
      <c r="N368" s="37" t="s">
        <v>723</v>
      </c>
      <c r="O368" s="37" t="s">
        <v>1439</v>
      </c>
      <c r="P368" s="37" t="s">
        <v>1440</v>
      </c>
      <c r="Q368" s="2"/>
    </row>
    <row r="369" ht="72.85" customHeight="1" spans="1:17">
      <c r="A369" s="26"/>
      <c r="B369" s="37"/>
      <c r="C369" s="37"/>
      <c r="D369" s="37"/>
      <c r="E369" s="37"/>
      <c r="F369" s="37"/>
      <c r="G369" s="39"/>
      <c r="H369" s="39"/>
      <c r="I369" s="39"/>
      <c r="J369" s="37"/>
      <c r="K369" s="37" t="s">
        <v>717</v>
      </c>
      <c r="L369" s="37" t="s">
        <v>718</v>
      </c>
      <c r="M369" s="37" t="s">
        <v>935</v>
      </c>
      <c r="N369" s="37" t="s">
        <v>720</v>
      </c>
      <c r="O369" s="37" t="s">
        <v>1441</v>
      </c>
      <c r="P369" s="37"/>
      <c r="Q369" s="2"/>
    </row>
    <row r="370" ht="72.85" customHeight="1" spans="1:17">
      <c r="A370" s="26"/>
      <c r="B370" s="37"/>
      <c r="C370" s="37"/>
      <c r="D370" s="37"/>
      <c r="E370" s="37"/>
      <c r="F370" s="37"/>
      <c r="G370" s="39"/>
      <c r="H370" s="39"/>
      <c r="I370" s="39"/>
      <c r="J370" s="37"/>
      <c r="K370" s="37" t="s">
        <v>717</v>
      </c>
      <c r="L370" s="37" t="s">
        <v>718</v>
      </c>
      <c r="M370" s="37" t="s">
        <v>1442</v>
      </c>
      <c r="N370" s="37" t="s">
        <v>720</v>
      </c>
      <c r="O370" s="37" t="s">
        <v>1443</v>
      </c>
      <c r="P370" s="37"/>
      <c r="Q370" s="2"/>
    </row>
    <row r="371" ht="72.85" customHeight="1" spans="1:17">
      <c r="A371" s="26"/>
      <c r="B371" s="37"/>
      <c r="C371" s="37"/>
      <c r="D371" s="37"/>
      <c r="E371" s="37"/>
      <c r="F371" s="37"/>
      <c r="G371" s="39"/>
      <c r="H371" s="39"/>
      <c r="I371" s="39"/>
      <c r="J371" s="37"/>
      <c r="K371" s="37" t="s">
        <v>717</v>
      </c>
      <c r="L371" s="37" t="s">
        <v>735</v>
      </c>
      <c r="M371" s="37" t="s">
        <v>1444</v>
      </c>
      <c r="N371" s="37" t="s">
        <v>720</v>
      </c>
      <c r="O371" s="37" t="s">
        <v>1445</v>
      </c>
      <c r="P371" s="37"/>
      <c r="Q371" s="2"/>
    </row>
    <row r="372" ht="72.85" customHeight="1" spans="1:17">
      <c r="A372" s="26"/>
      <c r="B372" s="37"/>
      <c r="C372" s="37"/>
      <c r="D372" s="37"/>
      <c r="E372" s="37"/>
      <c r="F372" s="37"/>
      <c r="G372" s="39"/>
      <c r="H372" s="39"/>
      <c r="I372" s="39"/>
      <c r="J372" s="37"/>
      <c r="K372" s="37" t="s">
        <v>739</v>
      </c>
      <c r="L372" s="37" t="s">
        <v>740</v>
      </c>
      <c r="M372" s="37" t="s">
        <v>1364</v>
      </c>
      <c r="N372" s="37" t="s">
        <v>723</v>
      </c>
      <c r="O372" s="37" t="s">
        <v>759</v>
      </c>
      <c r="P372" s="37" t="s">
        <v>724</v>
      </c>
      <c r="Q372" s="2"/>
    </row>
    <row r="373" ht="54.9" customHeight="1" spans="1:17">
      <c r="A373" s="26"/>
      <c r="B373" s="37"/>
      <c r="C373" s="37" t="s">
        <v>650</v>
      </c>
      <c r="D373" s="37" t="s">
        <v>704</v>
      </c>
      <c r="E373" s="37" t="s">
        <v>746</v>
      </c>
      <c r="F373" s="37" t="s">
        <v>747</v>
      </c>
      <c r="G373" s="38">
        <v>230.06</v>
      </c>
      <c r="H373" s="39" t="s">
        <v>1446</v>
      </c>
      <c r="I373" s="39"/>
      <c r="J373" s="37" t="s">
        <v>1447</v>
      </c>
      <c r="K373" s="37" t="s">
        <v>717</v>
      </c>
      <c r="L373" s="37" t="s">
        <v>735</v>
      </c>
      <c r="M373" s="37" t="s">
        <v>1444</v>
      </c>
      <c r="N373" s="37" t="s">
        <v>720</v>
      </c>
      <c r="O373" s="37" t="s">
        <v>1445</v>
      </c>
      <c r="P373" s="37"/>
      <c r="Q373" s="2"/>
    </row>
    <row r="374" ht="54.9" customHeight="1" spans="1:17">
      <c r="A374" s="26"/>
      <c r="B374" s="37"/>
      <c r="C374" s="37"/>
      <c r="D374" s="37"/>
      <c r="E374" s="37"/>
      <c r="F374" s="37"/>
      <c r="G374" s="39"/>
      <c r="H374" s="39"/>
      <c r="I374" s="39"/>
      <c r="J374" s="37"/>
      <c r="K374" s="37" t="s">
        <v>717</v>
      </c>
      <c r="L374" s="37" t="s">
        <v>725</v>
      </c>
      <c r="M374" s="37" t="s">
        <v>1448</v>
      </c>
      <c r="N374" s="37" t="s">
        <v>723</v>
      </c>
      <c r="O374" s="37" t="s">
        <v>876</v>
      </c>
      <c r="P374" s="37" t="s">
        <v>1134</v>
      </c>
      <c r="Q374" s="2"/>
    </row>
    <row r="375" ht="54.9" customHeight="1" spans="1:17">
      <c r="A375" s="26"/>
      <c r="B375" s="37"/>
      <c r="C375" s="37"/>
      <c r="D375" s="37"/>
      <c r="E375" s="37"/>
      <c r="F375" s="37"/>
      <c r="G375" s="39"/>
      <c r="H375" s="39"/>
      <c r="I375" s="39"/>
      <c r="J375" s="37"/>
      <c r="K375" s="37" t="s">
        <v>717</v>
      </c>
      <c r="L375" s="37" t="s">
        <v>725</v>
      </c>
      <c r="M375" s="37" t="s">
        <v>1449</v>
      </c>
      <c r="N375" s="37" t="s">
        <v>723</v>
      </c>
      <c r="O375" s="37" t="s">
        <v>1344</v>
      </c>
      <c r="P375" s="37" t="s">
        <v>1281</v>
      </c>
      <c r="Q375" s="2"/>
    </row>
    <row r="376" ht="54.9" customHeight="1" spans="1:17">
      <c r="A376" s="26"/>
      <c r="B376" s="37"/>
      <c r="C376" s="37"/>
      <c r="D376" s="37"/>
      <c r="E376" s="37"/>
      <c r="F376" s="37"/>
      <c r="G376" s="39"/>
      <c r="H376" s="39"/>
      <c r="I376" s="39"/>
      <c r="J376" s="37"/>
      <c r="K376" s="37" t="s">
        <v>717</v>
      </c>
      <c r="L376" s="37" t="s">
        <v>725</v>
      </c>
      <c r="M376" s="37" t="s">
        <v>1450</v>
      </c>
      <c r="N376" s="37" t="s">
        <v>806</v>
      </c>
      <c r="O376" s="37" t="s">
        <v>879</v>
      </c>
      <c r="P376" s="37" t="s">
        <v>1451</v>
      </c>
      <c r="Q376" s="2"/>
    </row>
    <row r="377" ht="54.9" customHeight="1" spans="1:17">
      <c r="A377" s="26"/>
      <c r="B377" s="37"/>
      <c r="C377" s="37"/>
      <c r="D377" s="37"/>
      <c r="E377" s="37"/>
      <c r="F377" s="37"/>
      <c r="G377" s="39"/>
      <c r="H377" s="39"/>
      <c r="I377" s="39"/>
      <c r="J377" s="37"/>
      <c r="K377" s="37" t="s">
        <v>717</v>
      </c>
      <c r="L377" s="37" t="s">
        <v>718</v>
      </c>
      <c r="M377" s="37" t="s">
        <v>1452</v>
      </c>
      <c r="N377" s="37" t="s">
        <v>720</v>
      </c>
      <c r="O377" s="37" t="s">
        <v>1453</v>
      </c>
      <c r="P377" s="37"/>
      <c r="Q377" s="2"/>
    </row>
    <row r="378" ht="54.9" customHeight="1" spans="1:17">
      <c r="A378" s="26"/>
      <c r="B378" s="37"/>
      <c r="C378" s="37"/>
      <c r="D378" s="37"/>
      <c r="E378" s="37"/>
      <c r="F378" s="37"/>
      <c r="G378" s="39"/>
      <c r="H378" s="39"/>
      <c r="I378" s="39"/>
      <c r="J378" s="37"/>
      <c r="K378" s="37" t="s">
        <v>717</v>
      </c>
      <c r="L378" s="37" t="s">
        <v>718</v>
      </c>
      <c r="M378" s="37" t="s">
        <v>1454</v>
      </c>
      <c r="N378" s="37" t="s">
        <v>720</v>
      </c>
      <c r="O378" s="37" t="s">
        <v>1455</v>
      </c>
      <c r="P378" s="37"/>
      <c r="Q378" s="2"/>
    </row>
    <row r="379" ht="54.9" customHeight="1" spans="1:17">
      <c r="A379" s="26"/>
      <c r="B379" s="37"/>
      <c r="C379" s="37"/>
      <c r="D379" s="37"/>
      <c r="E379" s="37"/>
      <c r="F379" s="37"/>
      <c r="G379" s="39"/>
      <c r="H379" s="39"/>
      <c r="I379" s="39"/>
      <c r="J379" s="37"/>
      <c r="K379" s="37" t="s">
        <v>742</v>
      </c>
      <c r="L379" s="37" t="s">
        <v>743</v>
      </c>
      <c r="M379" s="37" t="s">
        <v>886</v>
      </c>
      <c r="N379" s="37" t="s">
        <v>720</v>
      </c>
      <c r="O379" s="37" t="s">
        <v>887</v>
      </c>
      <c r="P379" s="37"/>
      <c r="Q379" s="2"/>
    </row>
    <row r="380" ht="54.9" customHeight="1" spans="1:17">
      <c r="A380" s="26"/>
      <c r="B380" s="37"/>
      <c r="C380" s="37"/>
      <c r="D380" s="37"/>
      <c r="E380" s="37"/>
      <c r="F380" s="37"/>
      <c r="G380" s="39"/>
      <c r="H380" s="39"/>
      <c r="I380" s="39"/>
      <c r="J380" s="37"/>
      <c r="K380" s="37" t="s">
        <v>742</v>
      </c>
      <c r="L380" s="37" t="s">
        <v>743</v>
      </c>
      <c r="M380" s="37" t="s">
        <v>1456</v>
      </c>
      <c r="N380" s="37" t="s">
        <v>720</v>
      </c>
      <c r="O380" s="37" t="s">
        <v>1457</v>
      </c>
      <c r="P380" s="37"/>
      <c r="Q380" s="2"/>
    </row>
    <row r="381" ht="54.9" customHeight="1" spans="1:17">
      <c r="A381" s="26"/>
      <c r="B381" s="37"/>
      <c r="C381" s="37"/>
      <c r="D381" s="37"/>
      <c r="E381" s="37"/>
      <c r="F381" s="37"/>
      <c r="G381" s="39"/>
      <c r="H381" s="39"/>
      <c r="I381" s="39"/>
      <c r="J381" s="37"/>
      <c r="K381" s="37" t="s">
        <v>739</v>
      </c>
      <c r="L381" s="37" t="s">
        <v>740</v>
      </c>
      <c r="M381" s="37" t="s">
        <v>1364</v>
      </c>
      <c r="N381" s="37" t="s">
        <v>723</v>
      </c>
      <c r="O381" s="37" t="s">
        <v>759</v>
      </c>
      <c r="P381" s="37" t="s">
        <v>724</v>
      </c>
      <c r="Q381" s="2"/>
    </row>
    <row r="382" ht="55.4" customHeight="1" spans="1:17">
      <c r="A382" s="26"/>
      <c r="B382" s="37"/>
      <c r="C382" s="37" t="s">
        <v>660</v>
      </c>
      <c r="D382" s="37" t="s">
        <v>704</v>
      </c>
      <c r="E382" s="37" t="s">
        <v>746</v>
      </c>
      <c r="F382" s="37" t="s">
        <v>747</v>
      </c>
      <c r="G382" s="38">
        <v>220</v>
      </c>
      <c r="H382" s="39" t="s">
        <v>1458</v>
      </c>
      <c r="I382" s="39"/>
      <c r="J382" s="37" t="s">
        <v>1459</v>
      </c>
      <c r="K382" s="37" t="s">
        <v>742</v>
      </c>
      <c r="L382" s="37" t="s">
        <v>847</v>
      </c>
      <c r="M382" s="37" t="s">
        <v>1460</v>
      </c>
      <c r="N382" s="37" t="s">
        <v>720</v>
      </c>
      <c r="O382" s="37" t="s">
        <v>1461</v>
      </c>
      <c r="P382" s="37"/>
      <c r="Q382" s="2"/>
    </row>
    <row r="383" ht="55.4" customHeight="1" spans="1:17">
      <c r="A383" s="26"/>
      <c r="B383" s="37"/>
      <c r="C383" s="37"/>
      <c r="D383" s="37"/>
      <c r="E383" s="37"/>
      <c r="F383" s="37"/>
      <c r="G383" s="39"/>
      <c r="H383" s="39"/>
      <c r="I383" s="39"/>
      <c r="J383" s="37"/>
      <c r="K383" s="37" t="s">
        <v>742</v>
      </c>
      <c r="L383" s="37" t="s">
        <v>743</v>
      </c>
      <c r="M383" s="37" t="s">
        <v>1462</v>
      </c>
      <c r="N383" s="37" t="s">
        <v>720</v>
      </c>
      <c r="O383" s="37" t="s">
        <v>1463</v>
      </c>
      <c r="P383" s="37"/>
      <c r="Q383" s="2"/>
    </row>
    <row r="384" ht="55.4" customHeight="1" spans="1:17">
      <c r="A384" s="26"/>
      <c r="B384" s="37"/>
      <c r="C384" s="37"/>
      <c r="D384" s="37"/>
      <c r="E384" s="37"/>
      <c r="F384" s="37"/>
      <c r="G384" s="39"/>
      <c r="H384" s="39"/>
      <c r="I384" s="39"/>
      <c r="J384" s="37"/>
      <c r="K384" s="37" t="s">
        <v>742</v>
      </c>
      <c r="L384" s="37" t="s">
        <v>743</v>
      </c>
      <c r="M384" s="37" t="s">
        <v>1464</v>
      </c>
      <c r="N384" s="37" t="s">
        <v>720</v>
      </c>
      <c r="O384" s="37" t="s">
        <v>1465</v>
      </c>
      <c r="P384" s="37"/>
      <c r="Q384" s="2"/>
    </row>
    <row r="385" ht="55.4" customHeight="1" spans="1:17">
      <c r="A385" s="26"/>
      <c r="B385" s="37"/>
      <c r="C385" s="37"/>
      <c r="D385" s="37"/>
      <c r="E385" s="37"/>
      <c r="F385" s="37"/>
      <c r="G385" s="39"/>
      <c r="H385" s="39"/>
      <c r="I385" s="39"/>
      <c r="J385" s="37"/>
      <c r="K385" s="37" t="s">
        <v>717</v>
      </c>
      <c r="L385" s="37" t="s">
        <v>725</v>
      </c>
      <c r="M385" s="37" t="s">
        <v>1466</v>
      </c>
      <c r="N385" s="37" t="s">
        <v>723</v>
      </c>
      <c r="O385" s="37" t="s">
        <v>1043</v>
      </c>
      <c r="P385" s="37" t="s">
        <v>1167</v>
      </c>
      <c r="Q385" s="2"/>
    </row>
    <row r="386" ht="55.4" customHeight="1" spans="1:17">
      <c r="A386" s="26"/>
      <c r="B386" s="37"/>
      <c r="C386" s="37"/>
      <c r="D386" s="37"/>
      <c r="E386" s="37"/>
      <c r="F386" s="37"/>
      <c r="G386" s="39"/>
      <c r="H386" s="39"/>
      <c r="I386" s="39"/>
      <c r="J386" s="37"/>
      <c r="K386" s="37" t="s">
        <v>717</v>
      </c>
      <c r="L386" s="37" t="s">
        <v>725</v>
      </c>
      <c r="M386" s="37" t="s">
        <v>1467</v>
      </c>
      <c r="N386" s="37" t="s">
        <v>723</v>
      </c>
      <c r="O386" s="37" t="s">
        <v>765</v>
      </c>
      <c r="P386" s="37" t="s">
        <v>731</v>
      </c>
      <c r="Q386" s="2"/>
    </row>
    <row r="387" ht="55.4" customHeight="1" spans="1:17">
      <c r="A387" s="26"/>
      <c r="B387" s="37"/>
      <c r="C387" s="37"/>
      <c r="D387" s="37"/>
      <c r="E387" s="37"/>
      <c r="F387" s="37"/>
      <c r="G387" s="39"/>
      <c r="H387" s="39"/>
      <c r="I387" s="39"/>
      <c r="J387" s="37"/>
      <c r="K387" s="37" t="s">
        <v>717</v>
      </c>
      <c r="L387" s="37" t="s">
        <v>718</v>
      </c>
      <c r="M387" s="37" t="s">
        <v>1468</v>
      </c>
      <c r="N387" s="37" t="s">
        <v>720</v>
      </c>
      <c r="O387" s="37" t="s">
        <v>1469</v>
      </c>
      <c r="P387" s="37"/>
      <c r="Q387" s="2"/>
    </row>
    <row r="388" ht="55.4" customHeight="1" spans="1:17">
      <c r="A388" s="26"/>
      <c r="B388" s="37"/>
      <c r="C388" s="37"/>
      <c r="D388" s="37"/>
      <c r="E388" s="37"/>
      <c r="F388" s="37"/>
      <c r="G388" s="39"/>
      <c r="H388" s="39"/>
      <c r="I388" s="39"/>
      <c r="J388" s="37"/>
      <c r="K388" s="37" t="s">
        <v>717</v>
      </c>
      <c r="L388" s="37" t="s">
        <v>735</v>
      </c>
      <c r="M388" s="37" t="s">
        <v>1470</v>
      </c>
      <c r="N388" s="37" t="s">
        <v>720</v>
      </c>
      <c r="O388" s="37" t="s">
        <v>1471</v>
      </c>
      <c r="P388" s="37"/>
      <c r="Q388" s="2"/>
    </row>
    <row r="389" ht="55.4" customHeight="1" spans="1:17">
      <c r="A389" s="26"/>
      <c r="B389" s="37"/>
      <c r="C389" s="37"/>
      <c r="D389" s="37"/>
      <c r="E389" s="37"/>
      <c r="F389" s="37"/>
      <c r="G389" s="39"/>
      <c r="H389" s="39"/>
      <c r="I389" s="39"/>
      <c r="J389" s="37"/>
      <c r="K389" s="37" t="s">
        <v>739</v>
      </c>
      <c r="L389" s="37" t="s">
        <v>740</v>
      </c>
      <c r="M389" s="37" t="s">
        <v>1224</v>
      </c>
      <c r="N389" s="37" t="s">
        <v>723</v>
      </c>
      <c r="O389" s="37" t="s">
        <v>759</v>
      </c>
      <c r="P389" s="37" t="s">
        <v>724</v>
      </c>
      <c r="Q389" s="2"/>
    </row>
    <row r="390" ht="25" customHeight="1" spans="1:17">
      <c r="A390" s="26"/>
      <c r="B390" s="37"/>
      <c r="C390" s="37" t="s">
        <v>1472</v>
      </c>
      <c r="D390" s="37" t="s">
        <v>704</v>
      </c>
      <c r="E390" s="37" t="s">
        <v>746</v>
      </c>
      <c r="F390" s="37" t="s">
        <v>747</v>
      </c>
      <c r="G390" s="38">
        <v>199.5707</v>
      </c>
      <c r="H390" s="39"/>
      <c r="I390" s="39" t="s">
        <v>1473</v>
      </c>
      <c r="J390" s="37" t="s">
        <v>1474</v>
      </c>
      <c r="K390" s="37" t="s">
        <v>708</v>
      </c>
      <c r="L390" s="37" t="s">
        <v>709</v>
      </c>
      <c r="M390" s="37" t="s">
        <v>1475</v>
      </c>
      <c r="N390" s="37" t="s">
        <v>711</v>
      </c>
      <c r="O390" s="37" t="s">
        <v>1476</v>
      </c>
      <c r="P390" s="37" t="s">
        <v>716</v>
      </c>
      <c r="Q390" s="2"/>
    </row>
    <row r="391" ht="25" customHeight="1" spans="1:17">
      <c r="A391" s="26"/>
      <c r="B391" s="37"/>
      <c r="C391" s="37"/>
      <c r="D391" s="37"/>
      <c r="E391" s="37"/>
      <c r="F391" s="37"/>
      <c r="G391" s="39"/>
      <c r="H391" s="39"/>
      <c r="I391" s="39"/>
      <c r="J391" s="37"/>
      <c r="K391" s="37" t="s">
        <v>717</v>
      </c>
      <c r="L391" s="37" t="s">
        <v>725</v>
      </c>
      <c r="M391" s="37" t="s">
        <v>1477</v>
      </c>
      <c r="N391" s="37" t="s">
        <v>711</v>
      </c>
      <c r="O391" s="37" t="s">
        <v>1476</v>
      </c>
      <c r="P391" s="37" t="s">
        <v>716</v>
      </c>
      <c r="Q391" s="2"/>
    </row>
    <row r="392" ht="50" customHeight="1" spans="1:17">
      <c r="A392" s="26"/>
      <c r="B392" s="37"/>
      <c r="C392" s="37"/>
      <c r="D392" s="37"/>
      <c r="E392" s="37"/>
      <c r="F392" s="37"/>
      <c r="G392" s="39"/>
      <c r="H392" s="39"/>
      <c r="I392" s="39"/>
      <c r="J392" s="37"/>
      <c r="K392" s="37" t="s">
        <v>717</v>
      </c>
      <c r="L392" s="37" t="s">
        <v>718</v>
      </c>
      <c r="M392" s="37" t="s">
        <v>1478</v>
      </c>
      <c r="N392" s="37" t="s">
        <v>720</v>
      </c>
      <c r="O392" s="37" t="s">
        <v>1479</v>
      </c>
      <c r="P392" s="37"/>
      <c r="Q392" s="2"/>
    </row>
    <row r="393" ht="113.85" customHeight="1" spans="1:17">
      <c r="A393" s="26"/>
      <c r="B393" s="37"/>
      <c r="C393" s="37"/>
      <c r="D393" s="37"/>
      <c r="E393" s="37"/>
      <c r="F393" s="37"/>
      <c r="G393" s="39"/>
      <c r="H393" s="39"/>
      <c r="I393" s="39"/>
      <c r="J393" s="37"/>
      <c r="K393" s="37" t="s">
        <v>742</v>
      </c>
      <c r="L393" s="37" t="s">
        <v>743</v>
      </c>
      <c r="M393" s="37" t="s">
        <v>1480</v>
      </c>
      <c r="N393" s="37" t="s">
        <v>720</v>
      </c>
      <c r="O393" s="37" t="s">
        <v>1481</v>
      </c>
      <c r="P393" s="37"/>
      <c r="Q393" s="2"/>
    </row>
    <row r="394" ht="25" customHeight="1" spans="1:17">
      <c r="A394" s="26"/>
      <c r="B394" s="37"/>
      <c r="C394" s="37"/>
      <c r="D394" s="37"/>
      <c r="E394" s="37"/>
      <c r="F394" s="37"/>
      <c r="G394" s="39"/>
      <c r="H394" s="39"/>
      <c r="I394" s="39"/>
      <c r="J394" s="37"/>
      <c r="K394" s="37" t="s">
        <v>739</v>
      </c>
      <c r="L394" s="37" t="s">
        <v>740</v>
      </c>
      <c r="M394" s="37" t="s">
        <v>1482</v>
      </c>
      <c r="N394" s="37" t="s">
        <v>723</v>
      </c>
      <c r="O394" s="37" t="s">
        <v>759</v>
      </c>
      <c r="P394" s="37" t="s">
        <v>724</v>
      </c>
      <c r="Q394" s="2"/>
    </row>
    <row r="395" ht="58.5" customHeight="1" spans="1:17">
      <c r="A395" s="26"/>
      <c r="B395" s="37"/>
      <c r="C395" s="37" t="s">
        <v>671</v>
      </c>
      <c r="D395" s="37" t="s">
        <v>704</v>
      </c>
      <c r="E395" s="37" t="s">
        <v>908</v>
      </c>
      <c r="F395" s="37" t="s">
        <v>909</v>
      </c>
      <c r="G395" s="38">
        <v>630</v>
      </c>
      <c r="H395" s="39" t="s">
        <v>951</v>
      </c>
      <c r="I395" s="39"/>
      <c r="J395" s="37" t="s">
        <v>1483</v>
      </c>
      <c r="K395" s="37" t="s">
        <v>717</v>
      </c>
      <c r="L395" s="37" t="s">
        <v>735</v>
      </c>
      <c r="M395" s="37" t="s">
        <v>1484</v>
      </c>
      <c r="N395" s="37" t="s">
        <v>720</v>
      </c>
      <c r="O395" s="37" t="s">
        <v>1485</v>
      </c>
      <c r="P395" s="37"/>
      <c r="Q395" s="2"/>
    </row>
    <row r="396" ht="58.5" customHeight="1" spans="1:17">
      <c r="A396" s="26"/>
      <c r="B396" s="37"/>
      <c r="C396" s="37"/>
      <c r="D396" s="37"/>
      <c r="E396" s="37"/>
      <c r="F396" s="37"/>
      <c r="G396" s="39"/>
      <c r="H396" s="39"/>
      <c r="I396" s="39"/>
      <c r="J396" s="37"/>
      <c r="K396" s="37" t="s">
        <v>717</v>
      </c>
      <c r="L396" s="37" t="s">
        <v>718</v>
      </c>
      <c r="M396" s="37" t="s">
        <v>1486</v>
      </c>
      <c r="N396" s="37" t="s">
        <v>806</v>
      </c>
      <c r="O396" s="37" t="s">
        <v>807</v>
      </c>
      <c r="P396" s="37" t="s">
        <v>724</v>
      </c>
      <c r="Q396" s="2"/>
    </row>
    <row r="397" ht="58.5" customHeight="1" spans="1:17">
      <c r="A397" s="26"/>
      <c r="B397" s="37"/>
      <c r="C397" s="37"/>
      <c r="D397" s="37"/>
      <c r="E397" s="37"/>
      <c r="F397" s="37"/>
      <c r="G397" s="39"/>
      <c r="H397" s="39"/>
      <c r="I397" s="39"/>
      <c r="J397" s="37"/>
      <c r="K397" s="37" t="s">
        <v>717</v>
      </c>
      <c r="L397" s="37" t="s">
        <v>725</v>
      </c>
      <c r="M397" s="37" t="s">
        <v>1487</v>
      </c>
      <c r="N397" s="37" t="s">
        <v>723</v>
      </c>
      <c r="O397" s="37" t="s">
        <v>926</v>
      </c>
      <c r="P397" s="37" t="s">
        <v>1019</v>
      </c>
      <c r="Q397" s="2"/>
    </row>
    <row r="398" ht="58.5" customHeight="1" spans="1:17">
      <c r="A398" s="26"/>
      <c r="B398" s="37"/>
      <c r="C398" s="37"/>
      <c r="D398" s="37"/>
      <c r="E398" s="37"/>
      <c r="F398" s="37"/>
      <c r="G398" s="39"/>
      <c r="H398" s="39"/>
      <c r="I398" s="39"/>
      <c r="J398" s="37"/>
      <c r="K398" s="37" t="s">
        <v>717</v>
      </c>
      <c r="L398" s="37" t="s">
        <v>725</v>
      </c>
      <c r="M398" s="37" t="s">
        <v>1488</v>
      </c>
      <c r="N398" s="37" t="s">
        <v>723</v>
      </c>
      <c r="O398" s="37" t="s">
        <v>876</v>
      </c>
      <c r="P398" s="37" t="s">
        <v>1019</v>
      </c>
      <c r="Q398" s="2"/>
    </row>
    <row r="399" ht="58.5" customHeight="1" spans="1:17">
      <c r="A399" s="26"/>
      <c r="B399" s="37"/>
      <c r="C399" s="37"/>
      <c r="D399" s="37"/>
      <c r="E399" s="37"/>
      <c r="F399" s="37"/>
      <c r="G399" s="39"/>
      <c r="H399" s="39"/>
      <c r="I399" s="39"/>
      <c r="J399" s="37"/>
      <c r="K399" s="37" t="s">
        <v>742</v>
      </c>
      <c r="L399" s="37" t="s">
        <v>743</v>
      </c>
      <c r="M399" s="37" t="s">
        <v>1489</v>
      </c>
      <c r="N399" s="37" t="s">
        <v>720</v>
      </c>
      <c r="O399" s="37" t="s">
        <v>779</v>
      </c>
      <c r="P399" s="37"/>
      <c r="Q399" s="2"/>
    </row>
    <row r="400" ht="58.5" customHeight="1" spans="1:17">
      <c r="A400" s="26"/>
      <c r="B400" s="37"/>
      <c r="C400" s="37"/>
      <c r="D400" s="37"/>
      <c r="E400" s="37"/>
      <c r="F400" s="37"/>
      <c r="G400" s="39"/>
      <c r="H400" s="39"/>
      <c r="I400" s="39"/>
      <c r="J400" s="37"/>
      <c r="K400" s="37" t="s">
        <v>742</v>
      </c>
      <c r="L400" s="37" t="s">
        <v>743</v>
      </c>
      <c r="M400" s="37" t="s">
        <v>1490</v>
      </c>
      <c r="N400" s="37" t="s">
        <v>720</v>
      </c>
      <c r="O400" s="37" t="s">
        <v>1491</v>
      </c>
      <c r="P400" s="37"/>
      <c r="Q400" s="2"/>
    </row>
    <row r="401" ht="58.5" customHeight="1" spans="1:17">
      <c r="A401" s="26"/>
      <c r="B401" s="37"/>
      <c r="C401" s="37"/>
      <c r="D401" s="37"/>
      <c r="E401" s="37"/>
      <c r="F401" s="37"/>
      <c r="G401" s="39"/>
      <c r="H401" s="39"/>
      <c r="I401" s="39"/>
      <c r="J401" s="37"/>
      <c r="K401" s="37" t="s">
        <v>742</v>
      </c>
      <c r="L401" s="37" t="s">
        <v>743</v>
      </c>
      <c r="M401" s="37" t="s">
        <v>1492</v>
      </c>
      <c r="N401" s="37" t="s">
        <v>720</v>
      </c>
      <c r="O401" s="37" t="s">
        <v>1493</v>
      </c>
      <c r="P401" s="37"/>
      <c r="Q401" s="2"/>
    </row>
    <row r="402" ht="58.5" customHeight="1" spans="1:17">
      <c r="A402" s="26"/>
      <c r="B402" s="37"/>
      <c r="C402" s="37"/>
      <c r="D402" s="37"/>
      <c r="E402" s="37"/>
      <c r="F402" s="37"/>
      <c r="G402" s="39"/>
      <c r="H402" s="39"/>
      <c r="I402" s="39"/>
      <c r="J402" s="37"/>
      <c r="K402" s="37" t="s">
        <v>739</v>
      </c>
      <c r="L402" s="37" t="s">
        <v>740</v>
      </c>
      <c r="M402" s="37" t="s">
        <v>1494</v>
      </c>
      <c r="N402" s="37" t="s">
        <v>723</v>
      </c>
      <c r="O402" s="37" t="s">
        <v>759</v>
      </c>
      <c r="P402" s="37" t="s">
        <v>724</v>
      </c>
      <c r="Q402" s="2"/>
    </row>
    <row r="403" ht="25" customHeight="1" spans="1:17">
      <c r="A403" s="26"/>
      <c r="B403" s="37"/>
      <c r="C403" s="37" t="s">
        <v>1495</v>
      </c>
      <c r="D403" s="37" t="s">
        <v>704</v>
      </c>
      <c r="E403" s="37" t="s">
        <v>1496</v>
      </c>
      <c r="F403" s="37" t="s">
        <v>1497</v>
      </c>
      <c r="G403" s="38">
        <v>700</v>
      </c>
      <c r="H403" s="39" t="s">
        <v>786</v>
      </c>
      <c r="I403" s="39"/>
      <c r="J403" s="37" t="s">
        <v>1498</v>
      </c>
      <c r="K403" s="37" t="s">
        <v>717</v>
      </c>
      <c r="L403" s="37" t="s">
        <v>725</v>
      </c>
      <c r="M403" s="37" t="s">
        <v>1499</v>
      </c>
      <c r="N403" s="37" t="s">
        <v>806</v>
      </c>
      <c r="O403" s="37" t="s">
        <v>1043</v>
      </c>
      <c r="P403" s="37" t="s">
        <v>766</v>
      </c>
      <c r="Q403" s="2"/>
    </row>
    <row r="404" ht="25" customHeight="1" spans="1:17">
      <c r="A404" s="26"/>
      <c r="B404" s="37"/>
      <c r="C404" s="37"/>
      <c r="D404" s="37"/>
      <c r="E404" s="37"/>
      <c r="F404" s="37"/>
      <c r="G404" s="39"/>
      <c r="H404" s="39"/>
      <c r="I404" s="39"/>
      <c r="J404" s="37"/>
      <c r="K404" s="37" t="s">
        <v>717</v>
      </c>
      <c r="L404" s="37" t="s">
        <v>718</v>
      </c>
      <c r="M404" s="37" t="s">
        <v>788</v>
      </c>
      <c r="N404" s="37" t="s">
        <v>720</v>
      </c>
      <c r="O404" s="37" t="s">
        <v>1500</v>
      </c>
      <c r="P404" s="37" t="s">
        <v>1167</v>
      </c>
      <c r="Q404" s="2"/>
    </row>
    <row r="405" ht="37.95" customHeight="1" spans="1:17">
      <c r="A405" s="26"/>
      <c r="B405" s="37"/>
      <c r="C405" s="37"/>
      <c r="D405" s="37"/>
      <c r="E405" s="37"/>
      <c r="F405" s="37"/>
      <c r="G405" s="39"/>
      <c r="H405" s="39"/>
      <c r="I405" s="39"/>
      <c r="J405" s="37"/>
      <c r="K405" s="37" t="s">
        <v>717</v>
      </c>
      <c r="L405" s="37" t="s">
        <v>735</v>
      </c>
      <c r="M405" s="37" t="s">
        <v>1501</v>
      </c>
      <c r="N405" s="37" t="s">
        <v>720</v>
      </c>
      <c r="O405" s="37" t="s">
        <v>769</v>
      </c>
      <c r="P405" s="37" t="s">
        <v>1167</v>
      </c>
      <c r="Q405" s="2"/>
    </row>
    <row r="406" ht="25" customHeight="1" spans="1:17">
      <c r="A406" s="26"/>
      <c r="B406" s="37"/>
      <c r="C406" s="37"/>
      <c r="D406" s="37"/>
      <c r="E406" s="37"/>
      <c r="F406" s="37"/>
      <c r="G406" s="39"/>
      <c r="H406" s="39"/>
      <c r="I406" s="39"/>
      <c r="J406" s="37"/>
      <c r="K406" s="37" t="s">
        <v>742</v>
      </c>
      <c r="L406" s="37" t="s">
        <v>940</v>
      </c>
      <c r="M406" s="37" t="s">
        <v>1502</v>
      </c>
      <c r="N406" s="37" t="s">
        <v>720</v>
      </c>
      <c r="O406" s="37" t="s">
        <v>1503</v>
      </c>
      <c r="P406" s="37" t="s">
        <v>1167</v>
      </c>
      <c r="Q406" s="2"/>
    </row>
    <row r="407" ht="16.55" customHeight="1" spans="1:17">
      <c r="A407" s="26"/>
      <c r="B407" s="37"/>
      <c r="C407" s="37"/>
      <c r="D407" s="37"/>
      <c r="E407" s="37"/>
      <c r="F407" s="37"/>
      <c r="G407" s="39"/>
      <c r="H407" s="39"/>
      <c r="I407" s="39"/>
      <c r="J407" s="37"/>
      <c r="K407" s="37" t="s">
        <v>742</v>
      </c>
      <c r="L407" s="37" t="s">
        <v>847</v>
      </c>
      <c r="M407" s="37" t="s">
        <v>1504</v>
      </c>
      <c r="N407" s="37" t="s">
        <v>720</v>
      </c>
      <c r="O407" s="37" t="s">
        <v>1505</v>
      </c>
      <c r="P407" s="37" t="s">
        <v>1167</v>
      </c>
      <c r="Q407" s="2"/>
    </row>
    <row r="408" ht="16.55" customHeight="1" spans="1:17">
      <c r="A408" s="26"/>
      <c r="B408" s="37"/>
      <c r="C408" s="37"/>
      <c r="D408" s="37"/>
      <c r="E408" s="37"/>
      <c r="F408" s="37"/>
      <c r="G408" s="39"/>
      <c r="H408" s="39"/>
      <c r="I408" s="39"/>
      <c r="J408" s="37"/>
      <c r="K408" s="37" t="s">
        <v>742</v>
      </c>
      <c r="L408" s="37" t="s">
        <v>743</v>
      </c>
      <c r="M408" s="37" t="s">
        <v>1506</v>
      </c>
      <c r="N408" s="37" t="s">
        <v>720</v>
      </c>
      <c r="O408" s="37" t="s">
        <v>1507</v>
      </c>
      <c r="P408" s="37" t="s">
        <v>1167</v>
      </c>
      <c r="Q408" s="2"/>
    </row>
    <row r="409" ht="25" customHeight="1" spans="1:17">
      <c r="A409" s="26"/>
      <c r="B409" s="37"/>
      <c r="C409" s="37"/>
      <c r="D409" s="37"/>
      <c r="E409" s="37"/>
      <c r="F409" s="37"/>
      <c r="G409" s="39"/>
      <c r="H409" s="39"/>
      <c r="I409" s="39"/>
      <c r="J409" s="37"/>
      <c r="K409" s="37" t="s">
        <v>739</v>
      </c>
      <c r="L409" s="37" t="s">
        <v>740</v>
      </c>
      <c r="M409" s="37" t="s">
        <v>1364</v>
      </c>
      <c r="N409" s="37" t="s">
        <v>723</v>
      </c>
      <c r="O409" s="37" t="s">
        <v>1123</v>
      </c>
      <c r="P409" s="37" t="s">
        <v>1167</v>
      </c>
      <c r="Q409" s="2"/>
    </row>
    <row r="410" ht="25" customHeight="1" spans="1:17">
      <c r="A410" s="26"/>
      <c r="B410" s="37"/>
      <c r="C410" s="37" t="s">
        <v>674</v>
      </c>
      <c r="D410" s="37" t="s">
        <v>704</v>
      </c>
      <c r="E410" s="37" t="s">
        <v>1508</v>
      </c>
      <c r="F410" s="37" t="s">
        <v>1509</v>
      </c>
      <c r="G410" s="38">
        <v>250</v>
      </c>
      <c r="H410" s="39" t="s">
        <v>1510</v>
      </c>
      <c r="I410" s="39"/>
      <c r="J410" s="37" t="s">
        <v>1511</v>
      </c>
      <c r="K410" s="37" t="s">
        <v>742</v>
      </c>
      <c r="L410" s="37" t="s">
        <v>889</v>
      </c>
      <c r="M410" s="37" t="s">
        <v>1512</v>
      </c>
      <c r="N410" s="37" t="s">
        <v>720</v>
      </c>
      <c r="O410" s="37" t="s">
        <v>1512</v>
      </c>
      <c r="P410" s="37" t="s">
        <v>883</v>
      </c>
      <c r="Q410" s="2"/>
    </row>
    <row r="411" ht="25" customHeight="1" spans="1:17">
      <c r="A411" s="26"/>
      <c r="B411" s="37"/>
      <c r="C411" s="37"/>
      <c r="D411" s="37"/>
      <c r="E411" s="37"/>
      <c r="F411" s="37"/>
      <c r="G411" s="39"/>
      <c r="H411" s="39"/>
      <c r="I411" s="39"/>
      <c r="J411" s="37"/>
      <c r="K411" s="37" t="s">
        <v>742</v>
      </c>
      <c r="L411" s="37" t="s">
        <v>889</v>
      </c>
      <c r="M411" s="37" t="s">
        <v>1513</v>
      </c>
      <c r="N411" s="37" t="s">
        <v>720</v>
      </c>
      <c r="O411" s="37" t="s">
        <v>1514</v>
      </c>
      <c r="P411" s="37" t="s">
        <v>883</v>
      </c>
      <c r="Q411" s="2"/>
    </row>
    <row r="412" ht="37.95" customHeight="1" spans="1:17">
      <c r="A412" s="26"/>
      <c r="B412" s="37"/>
      <c r="C412" s="37"/>
      <c r="D412" s="37"/>
      <c r="E412" s="37"/>
      <c r="F412" s="37"/>
      <c r="G412" s="39"/>
      <c r="H412" s="39"/>
      <c r="I412" s="39"/>
      <c r="J412" s="37"/>
      <c r="K412" s="37" t="s">
        <v>717</v>
      </c>
      <c r="L412" s="37" t="s">
        <v>725</v>
      </c>
      <c r="M412" s="37" t="s">
        <v>1515</v>
      </c>
      <c r="N412" s="37" t="s">
        <v>723</v>
      </c>
      <c r="O412" s="37" t="s">
        <v>1123</v>
      </c>
      <c r="P412" s="37" t="s">
        <v>768</v>
      </c>
      <c r="Q412" s="2"/>
    </row>
    <row r="413" ht="25" customHeight="1" spans="1:17">
      <c r="A413" s="26"/>
      <c r="B413" s="37"/>
      <c r="C413" s="37"/>
      <c r="D413" s="37"/>
      <c r="E413" s="37"/>
      <c r="F413" s="37"/>
      <c r="G413" s="39"/>
      <c r="H413" s="39"/>
      <c r="I413" s="39"/>
      <c r="J413" s="37"/>
      <c r="K413" s="37" t="s">
        <v>717</v>
      </c>
      <c r="L413" s="37" t="s">
        <v>725</v>
      </c>
      <c r="M413" s="37" t="s">
        <v>1516</v>
      </c>
      <c r="N413" s="37" t="s">
        <v>723</v>
      </c>
      <c r="O413" s="37" t="s">
        <v>879</v>
      </c>
      <c r="P413" s="37" t="s">
        <v>1451</v>
      </c>
      <c r="Q413" s="2"/>
    </row>
    <row r="414" ht="25" customHeight="1" spans="1:17">
      <c r="A414" s="26"/>
      <c r="B414" s="37"/>
      <c r="C414" s="37"/>
      <c r="D414" s="37"/>
      <c r="E414" s="37"/>
      <c r="F414" s="37"/>
      <c r="G414" s="39"/>
      <c r="H414" s="39"/>
      <c r="I414" s="39"/>
      <c r="J414" s="37"/>
      <c r="K414" s="37" t="s">
        <v>717</v>
      </c>
      <c r="L414" s="37" t="s">
        <v>725</v>
      </c>
      <c r="M414" s="37" t="s">
        <v>1517</v>
      </c>
      <c r="N414" s="37" t="s">
        <v>723</v>
      </c>
      <c r="O414" s="37" t="s">
        <v>793</v>
      </c>
      <c r="P414" s="37" t="s">
        <v>873</v>
      </c>
      <c r="Q414" s="2"/>
    </row>
    <row r="415" ht="25" customHeight="1" spans="1:17">
      <c r="A415" s="26"/>
      <c r="B415" s="37"/>
      <c r="C415" s="37"/>
      <c r="D415" s="37"/>
      <c r="E415" s="37"/>
      <c r="F415" s="37"/>
      <c r="G415" s="39"/>
      <c r="H415" s="39"/>
      <c r="I415" s="39"/>
      <c r="J415" s="37"/>
      <c r="K415" s="37" t="s">
        <v>717</v>
      </c>
      <c r="L415" s="37" t="s">
        <v>725</v>
      </c>
      <c r="M415" s="37" t="s">
        <v>1518</v>
      </c>
      <c r="N415" s="37" t="s">
        <v>723</v>
      </c>
      <c r="O415" s="37" t="s">
        <v>879</v>
      </c>
      <c r="P415" s="37" t="s">
        <v>768</v>
      </c>
      <c r="Q415" s="2"/>
    </row>
    <row r="416" ht="25" customHeight="1" spans="1:17">
      <c r="A416" s="26"/>
      <c r="B416" s="37"/>
      <c r="C416" s="37"/>
      <c r="D416" s="37"/>
      <c r="E416" s="37"/>
      <c r="F416" s="37"/>
      <c r="G416" s="39"/>
      <c r="H416" s="39"/>
      <c r="I416" s="39"/>
      <c r="J416" s="37"/>
      <c r="K416" s="37" t="s">
        <v>717</v>
      </c>
      <c r="L416" s="37" t="s">
        <v>725</v>
      </c>
      <c r="M416" s="37" t="s">
        <v>1519</v>
      </c>
      <c r="N416" s="37" t="s">
        <v>723</v>
      </c>
      <c r="O416" s="37" t="s">
        <v>1520</v>
      </c>
      <c r="P416" s="37" t="s">
        <v>766</v>
      </c>
      <c r="Q416" s="2"/>
    </row>
    <row r="417" ht="25" customHeight="1" spans="1:17">
      <c r="A417" s="26"/>
      <c r="B417" s="37"/>
      <c r="C417" s="37"/>
      <c r="D417" s="37"/>
      <c r="E417" s="37"/>
      <c r="F417" s="37"/>
      <c r="G417" s="39"/>
      <c r="H417" s="39"/>
      <c r="I417" s="39"/>
      <c r="J417" s="37"/>
      <c r="K417" s="37" t="s">
        <v>717</v>
      </c>
      <c r="L417" s="37" t="s">
        <v>725</v>
      </c>
      <c r="M417" s="37" t="s">
        <v>1521</v>
      </c>
      <c r="N417" s="37" t="s">
        <v>723</v>
      </c>
      <c r="O417" s="37" t="s">
        <v>1323</v>
      </c>
      <c r="P417" s="37" t="s">
        <v>766</v>
      </c>
      <c r="Q417" s="2"/>
    </row>
    <row r="418" ht="25" customHeight="1" spans="1:17">
      <c r="A418" s="26"/>
      <c r="B418" s="37"/>
      <c r="C418" s="37"/>
      <c r="D418" s="37"/>
      <c r="E418" s="37"/>
      <c r="F418" s="37"/>
      <c r="G418" s="39"/>
      <c r="H418" s="39"/>
      <c r="I418" s="39"/>
      <c r="J418" s="37"/>
      <c r="K418" s="37" t="s">
        <v>717</v>
      </c>
      <c r="L418" s="37" t="s">
        <v>725</v>
      </c>
      <c r="M418" s="37" t="s">
        <v>1522</v>
      </c>
      <c r="N418" s="37" t="s">
        <v>723</v>
      </c>
      <c r="O418" s="37" t="s">
        <v>879</v>
      </c>
      <c r="P418" s="37" t="s">
        <v>1451</v>
      </c>
      <c r="Q418" s="2"/>
    </row>
    <row r="419" ht="25" customHeight="1" spans="1:17">
      <c r="A419" s="26"/>
      <c r="B419" s="37"/>
      <c r="C419" s="37"/>
      <c r="D419" s="37"/>
      <c r="E419" s="37"/>
      <c r="F419" s="37"/>
      <c r="G419" s="39"/>
      <c r="H419" s="39"/>
      <c r="I419" s="39"/>
      <c r="J419" s="37"/>
      <c r="K419" s="37" t="s">
        <v>717</v>
      </c>
      <c r="L419" s="37" t="s">
        <v>718</v>
      </c>
      <c r="M419" s="37" t="s">
        <v>1523</v>
      </c>
      <c r="N419" s="37" t="s">
        <v>723</v>
      </c>
      <c r="O419" s="37" t="s">
        <v>759</v>
      </c>
      <c r="P419" s="37" t="s">
        <v>724</v>
      </c>
      <c r="Q419" s="2"/>
    </row>
    <row r="420" ht="16.55" customHeight="1" spans="1:17">
      <c r="A420" s="26"/>
      <c r="B420" s="37"/>
      <c r="C420" s="37"/>
      <c r="D420" s="37"/>
      <c r="E420" s="37"/>
      <c r="F420" s="37"/>
      <c r="G420" s="39"/>
      <c r="H420" s="39"/>
      <c r="I420" s="39"/>
      <c r="J420" s="37"/>
      <c r="K420" s="37" t="s">
        <v>717</v>
      </c>
      <c r="L420" s="37" t="s">
        <v>718</v>
      </c>
      <c r="M420" s="37" t="s">
        <v>1524</v>
      </c>
      <c r="N420" s="37" t="s">
        <v>723</v>
      </c>
      <c r="O420" s="37" t="s">
        <v>759</v>
      </c>
      <c r="P420" s="37" t="s">
        <v>724</v>
      </c>
      <c r="Q420" s="2"/>
    </row>
    <row r="421" ht="37.95" customHeight="1" spans="1:17">
      <c r="A421" s="26"/>
      <c r="B421" s="37"/>
      <c r="C421" s="37"/>
      <c r="D421" s="37"/>
      <c r="E421" s="37"/>
      <c r="F421" s="37"/>
      <c r="G421" s="39"/>
      <c r="H421" s="39"/>
      <c r="I421" s="39"/>
      <c r="J421" s="37"/>
      <c r="K421" s="37" t="s">
        <v>717</v>
      </c>
      <c r="L421" s="37" t="s">
        <v>735</v>
      </c>
      <c r="M421" s="37" t="s">
        <v>1525</v>
      </c>
      <c r="N421" s="37" t="s">
        <v>720</v>
      </c>
      <c r="O421" s="37" t="s">
        <v>1526</v>
      </c>
      <c r="P421" s="37" t="s">
        <v>883</v>
      </c>
      <c r="Q421" s="2"/>
    </row>
    <row r="422" ht="25" customHeight="1" spans="1:17">
      <c r="A422" s="26"/>
      <c r="B422" s="37"/>
      <c r="C422" s="37"/>
      <c r="D422" s="37"/>
      <c r="E422" s="37"/>
      <c r="F422" s="37"/>
      <c r="G422" s="39"/>
      <c r="H422" s="39"/>
      <c r="I422" s="39"/>
      <c r="J422" s="37"/>
      <c r="K422" s="37" t="s">
        <v>717</v>
      </c>
      <c r="L422" s="37" t="s">
        <v>735</v>
      </c>
      <c r="M422" s="37" t="s">
        <v>1527</v>
      </c>
      <c r="N422" s="37" t="s">
        <v>720</v>
      </c>
      <c r="O422" s="37" t="s">
        <v>1528</v>
      </c>
      <c r="P422" s="37" t="s">
        <v>883</v>
      </c>
      <c r="Q422" s="2"/>
    </row>
    <row r="423" ht="25" customHeight="1" spans="1:17">
      <c r="A423" s="26"/>
      <c r="B423" s="37"/>
      <c r="C423" s="37"/>
      <c r="D423" s="37"/>
      <c r="E423" s="37"/>
      <c r="F423" s="37"/>
      <c r="G423" s="39"/>
      <c r="H423" s="39"/>
      <c r="I423" s="39"/>
      <c r="J423" s="37"/>
      <c r="K423" s="37" t="s">
        <v>739</v>
      </c>
      <c r="L423" s="37" t="s">
        <v>740</v>
      </c>
      <c r="M423" s="37" t="s">
        <v>1529</v>
      </c>
      <c r="N423" s="37" t="s">
        <v>723</v>
      </c>
      <c r="O423" s="37" t="s">
        <v>759</v>
      </c>
      <c r="P423" s="37" t="s">
        <v>724</v>
      </c>
      <c r="Q423" s="2"/>
    </row>
    <row r="424" ht="16.55" customHeight="1" spans="1:17">
      <c r="A424" s="26"/>
      <c r="B424" s="37"/>
      <c r="C424" s="37" t="s">
        <v>677</v>
      </c>
      <c r="D424" s="37" t="s">
        <v>1155</v>
      </c>
      <c r="E424" s="37" t="s">
        <v>1530</v>
      </c>
      <c r="F424" s="37" t="s">
        <v>1531</v>
      </c>
      <c r="G424" s="38">
        <v>681.31</v>
      </c>
      <c r="H424" s="39" t="s">
        <v>1532</v>
      </c>
      <c r="I424" s="39"/>
      <c r="J424" s="37" t="s">
        <v>1533</v>
      </c>
      <c r="K424" s="37" t="s">
        <v>717</v>
      </c>
      <c r="L424" s="37" t="s">
        <v>718</v>
      </c>
      <c r="M424" s="37" t="s">
        <v>1534</v>
      </c>
      <c r="N424" s="37" t="s">
        <v>723</v>
      </c>
      <c r="O424" s="37" t="s">
        <v>1074</v>
      </c>
      <c r="P424" s="37" t="s">
        <v>724</v>
      </c>
      <c r="Q424" s="2"/>
    </row>
    <row r="425" ht="25" customHeight="1" spans="1:17">
      <c r="A425" s="26"/>
      <c r="B425" s="37"/>
      <c r="C425" s="37"/>
      <c r="D425" s="37"/>
      <c r="E425" s="37"/>
      <c r="F425" s="37"/>
      <c r="G425" s="39"/>
      <c r="H425" s="39"/>
      <c r="I425" s="39"/>
      <c r="J425" s="37"/>
      <c r="K425" s="37" t="s">
        <v>717</v>
      </c>
      <c r="L425" s="37" t="s">
        <v>718</v>
      </c>
      <c r="M425" s="37" t="s">
        <v>1535</v>
      </c>
      <c r="N425" s="37" t="s">
        <v>711</v>
      </c>
      <c r="O425" s="37" t="s">
        <v>1043</v>
      </c>
      <c r="P425" s="37" t="s">
        <v>733</v>
      </c>
      <c r="Q425" s="2"/>
    </row>
    <row r="426" ht="16.55" customHeight="1" spans="1:17">
      <c r="A426" s="26"/>
      <c r="B426" s="37"/>
      <c r="C426" s="37"/>
      <c r="D426" s="37"/>
      <c r="E426" s="37"/>
      <c r="F426" s="37"/>
      <c r="G426" s="39"/>
      <c r="H426" s="39"/>
      <c r="I426" s="39"/>
      <c r="J426" s="37"/>
      <c r="K426" s="37" t="s">
        <v>717</v>
      </c>
      <c r="L426" s="37" t="s">
        <v>718</v>
      </c>
      <c r="M426" s="37" t="s">
        <v>1536</v>
      </c>
      <c r="N426" s="37" t="s">
        <v>723</v>
      </c>
      <c r="O426" s="37" t="s">
        <v>1537</v>
      </c>
      <c r="P426" s="37" t="s">
        <v>724</v>
      </c>
      <c r="Q426" s="2"/>
    </row>
    <row r="427" ht="25" customHeight="1" spans="1:17">
      <c r="A427" s="26"/>
      <c r="B427" s="37"/>
      <c r="C427" s="37"/>
      <c r="D427" s="37"/>
      <c r="E427" s="37"/>
      <c r="F427" s="37"/>
      <c r="G427" s="39"/>
      <c r="H427" s="39"/>
      <c r="I427" s="39"/>
      <c r="J427" s="37"/>
      <c r="K427" s="37" t="s">
        <v>717</v>
      </c>
      <c r="L427" s="37" t="s">
        <v>718</v>
      </c>
      <c r="M427" s="37" t="s">
        <v>1538</v>
      </c>
      <c r="N427" s="37" t="s">
        <v>711</v>
      </c>
      <c r="O427" s="37" t="s">
        <v>807</v>
      </c>
      <c r="P427" s="37" t="s">
        <v>733</v>
      </c>
      <c r="Q427" s="2"/>
    </row>
    <row r="428" ht="25" customHeight="1" spans="1:17">
      <c r="A428" s="26"/>
      <c r="B428" s="37"/>
      <c r="C428" s="37"/>
      <c r="D428" s="37"/>
      <c r="E428" s="37"/>
      <c r="F428" s="37"/>
      <c r="G428" s="39"/>
      <c r="H428" s="39"/>
      <c r="I428" s="39"/>
      <c r="J428" s="37"/>
      <c r="K428" s="37" t="s">
        <v>717</v>
      </c>
      <c r="L428" s="37" t="s">
        <v>718</v>
      </c>
      <c r="M428" s="37" t="s">
        <v>1539</v>
      </c>
      <c r="N428" s="37" t="s">
        <v>711</v>
      </c>
      <c r="O428" s="37" t="s">
        <v>876</v>
      </c>
      <c r="P428" s="37" t="s">
        <v>733</v>
      </c>
      <c r="Q428" s="2"/>
    </row>
    <row r="429" ht="16.55" customHeight="1" spans="1:17">
      <c r="A429" s="26"/>
      <c r="B429" s="37"/>
      <c r="C429" s="37"/>
      <c r="D429" s="37"/>
      <c r="E429" s="37"/>
      <c r="F429" s="37"/>
      <c r="G429" s="39"/>
      <c r="H429" s="39"/>
      <c r="I429" s="39"/>
      <c r="J429" s="37"/>
      <c r="K429" s="37" t="s">
        <v>717</v>
      </c>
      <c r="L429" s="37" t="s">
        <v>718</v>
      </c>
      <c r="M429" s="37" t="s">
        <v>1540</v>
      </c>
      <c r="N429" s="37" t="s">
        <v>723</v>
      </c>
      <c r="O429" s="37" t="s">
        <v>1074</v>
      </c>
      <c r="P429" s="37" t="s">
        <v>724</v>
      </c>
      <c r="Q429" s="2"/>
    </row>
    <row r="430" ht="25" customHeight="1" spans="1:17">
      <c r="A430" s="26"/>
      <c r="B430" s="37"/>
      <c r="C430" s="37"/>
      <c r="D430" s="37"/>
      <c r="E430" s="37"/>
      <c r="F430" s="37"/>
      <c r="G430" s="39"/>
      <c r="H430" s="39"/>
      <c r="I430" s="39"/>
      <c r="J430" s="37"/>
      <c r="K430" s="37" t="s">
        <v>717</v>
      </c>
      <c r="L430" s="37" t="s">
        <v>718</v>
      </c>
      <c r="M430" s="37" t="s">
        <v>1541</v>
      </c>
      <c r="N430" s="37" t="s">
        <v>711</v>
      </c>
      <c r="O430" s="37" t="s">
        <v>807</v>
      </c>
      <c r="P430" s="37" t="s">
        <v>733</v>
      </c>
      <c r="Q430" s="2"/>
    </row>
    <row r="431" ht="16.55" customHeight="1" spans="1:17">
      <c r="A431" s="26"/>
      <c r="B431" s="37"/>
      <c r="C431" s="37"/>
      <c r="D431" s="37"/>
      <c r="E431" s="37"/>
      <c r="F431" s="37"/>
      <c r="G431" s="39"/>
      <c r="H431" s="39"/>
      <c r="I431" s="39"/>
      <c r="J431" s="37"/>
      <c r="K431" s="37" t="s">
        <v>717</v>
      </c>
      <c r="L431" s="37" t="s">
        <v>718</v>
      </c>
      <c r="M431" s="37" t="s">
        <v>1542</v>
      </c>
      <c r="N431" s="37" t="s">
        <v>711</v>
      </c>
      <c r="O431" s="37" t="s">
        <v>1543</v>
      </c>
      <c r="P431" s="37" t="s">
        <v>724</v>
      </c>
      <c r="Q431" s="2"/>
    </row>
    <row r="432" ht="25" customHeight="1" spans="1:17">
      <c r="A432" s="26"/>
      <c r="B432" s="37"/>
      <c r="C432" s="37"/>
      <c r="D432" s="37"/>
      <c r="E432" s="37"/>
      <c r="F432" s="37"/>
      <c r="G432" s="39"/>
      <c r="H432" s="39"/>
      <c r="I432" s="39"/>
      <c r="J432" s="37"/>
      <c r="K432" s="37" t="s">
        <v>717</v>
      </c>
      <c r="L432" s="37" t="s">
        <v>718</v>
      </c>
      <c r="M432" s="37" t="s">
        <v>1544</v>
      </c>
      <c r="N432" s="37" t="s">
        <v>711</v>
      </c>
      <c r="O432" s="37" t="s">
        <v>879</v>
      </c>
      <c r="P432" s="37" t="s">
        <v>733</v>
      </c>
      <c r="Q432" s="2"/>
    </row>
    <row r="433" ht="16.55" customHeight="1" spans="1:17">
      <c r="A433" s="26"/>
      <c r="B433" s="37"/>
      <c r="C433" s="37"/>
      <c r="D433" s="37"/>
      <c r="E433" s="37"/>
      <c r="F433" s="37"/>
      <c r="G433" s="39"/>
      <c r="H433" s="39"/>
      <c r="I433" s="39"/>
      <c r="J433" s="37"/>
      <c r="K433" s="37" t="s">
        <v>717</v>
      </c>
      <c r="L433" s="37" t="s">
        <v>718</v>
      </c>
      <c r="M433" s="37" t="s">
        <v>1545</v>
      </c>
      <c r="N433" s="37" t="s">
        <v>723</v>
      </c>
      <c r="O433" s="37" t="s">
        <v>1074</v>
      </c>
      <c r="P433" s="37" t="s">
        <v>724</v>
      </c>
      <c r="Q433" s="2"/>
    </row>
    <row r="434" ht="25" customHeight="1" spans="1:17">
      <c r="A434" s="26"/>
      <c r="B434" s="37"/>
      <c r="C434" s="37"/>
      <c r="D434" s="37"/>
      <c r="E434" s="37"/>
      <c r="F434" s="37"/>
      <c r="G434" s="39"/>
      <c r="H434" s="39"/>
      <c r="I434" s="39"/>
      <c r="J434" s="37"/>
      <c r="K434" s="37" t="s">
        <v>717</v>
      </c>
      <c r="L434" s="37" t="s">
        <v>718</v>
      </c>
      <c r="M434" s="37" t="s">
        <v>1546</v>
      </c>
      <c r="N434" s="37" t="s">
        <v>723</v>
      </c>
      <c r="O434" s="37" t="s">
        <v>1074</v>
      </c>
      <c r="P434" s="37" t="s">
        <v>724</v>
      </c>
      <c r="Q434" s="2"/>
    </row>
    <row r="435" ht="25" customHeight="1" spans="1:17">
      <c r="A435" s="26"/>
      <c r="B435" s="37"/>
      <c r="C435" s="37"/>
      <c r="D435" s="37"/>
      <c r="E435" s="37"/>
      <c r="F435" s="37"/>
      <c r="G435" s="39"/>
      <c r="H435" s="39"/>
      <c r="I435" s="39"/>
      <c r="J435" s="37"/>
      <c r="K435" s="37" t="s">
        <v>717</v>
      </c>
      <c r="L435" s="37" t="s">
        <v>718</v>
      </c>
      <c r="M435" s="37" t="s">
        <v>1547</v>
      </c>
      <c r="N435" s="37" t="s">
        <v>711</v>
      </c>
      <c r="O435" s="37" t="s">
        <v>876</v>
      </c>
      <c r="P435" s="37" t="s">
        <v>733</v>
      </c>
      <c r="Q435" s="2"/>
    </row>
    <row r="436" ht="16.55" customHeight="1" spans="1:17">
      <c r="A436" s="26"/>
      <c r="B436" s="37"/>
      <c r="C436" s="37"/>
      <c r="D436" s="37"/>
      <c r="E436" s="37"/>
      <c r="F436" s="37"/>
      <c r="G436" s="39"/>
      <c r="H436" s="39"/>
      <c r="I436" s="39"/>
      <c r="J436" s="37"/>
      <c r="K436" s="37" t="s">
        <v>717</v>
      </c>
      <c r="L436" s="37" t="s">
        <v>725</v>
      </c>
      <c r="M436" s="37" t="s">
        <v>1548</v>
      </c>
      <c r="N436" s="37" t="s">
        <v>806</v>
      </c>
      <c r="O436" s="37" t="s">
        <v>807</v>
      </c>
      <c r="P436" s="37" t="s">
        <v>1549</v>
      </c>
      <c r="Q436" s="2"/>
    </row>
    <row r="437" ht="16.55" customHeight="1" spans="1:17">
      <c r="A437" s="26"/>
      <c r="B437" s="37"/>
      <c r="C437" s="37"/>
      <c r="D437" s="37"/>
      <c r="E437" s="37"/>
      <c r="F437" s="37"/>
      <c r="G437" s="39"/>
      <c r="H437" s="39"/>
      <c r="I437" s="39"/>
      <c r="J437" s="37"/>
      <c r="K437" s="37" t="s">
        <v>717</v>
      </c>
      <c r="L437" s="37" t="s">
        <v>725</v>
      </c>
      <c r="M437" s="37" t="s">
        <v>1550</v>
      </c>
      <c r="N437" s="37" t="s">
        <v>806</v>
      </c>
      <c r="O437" s="37" t="s">
        <v>879</v>
      </c>
      <c r="P437" s="37" t="s">
        <v>768</v>
      </c>
      <c r="Q437" s="2"/>
    </row>
    <row r="438" ht="16.55" customHeight="1" spans="1:17">
      <c r="A438" s="26"/>
      <c r="B438" s="37"/>
      <c r="C438" s="37"/>
      <c r="D438" s="37"/>
      <c r="E438" s="37"/>
      <c r="F438" s="37"/>
      <c r="G438" s="39"/>
      <c r="H438" s="39"/>
      <c r="I438" s="39"/>
      <c r="J438" s="37"/>
      <c r="K438" s="37" t="s">
        <v>717</v>
      </c>
      <c r="L438" s="37" t="s">
        <v>725</v>
      </c>
      <c r="M438" s="37" t="s">
        <v>1551</v>
      </c>
      <c r="N438" s="37" t="s">
        <v>723</v>
      </c>
      <c r="O438" s="37" t="s">
        <v>876</v>
      </c>
      <c r="P438" s="37" t="s">
        <v>768</v>
      </c>
      <c r="Q438" s="2"/>
    </row>
    <row r="439" ht="25" customHeight="1" spans="1:17">
      <c r="A439" s="26"/>
      <c r="B439" s="37"/>
      <c r="C439" s="37"/>
      <c r="D439" s="37"/>
      <c r="E439" s="37"/>
      <c r="F439" s="37"/>
      <c r="G439" s="39"/>
      <c r="H439" s="39"/>
      <c r="I439" s="39"/>
      <c r="J439" s="37"/>
      <c r="K439" s="37" t="s">
        <v>717</v>
      </c>
      <c r="L439" s="37" t="s">
        <v>725</v>
      </c>
      <c r="M439" s="37" t="s">
        <v>1552</v>
      </c>
      <c r="N439" s="37" t="s">
        <v>723</v>
      </c>
      <c r="O439" s="37" t="s">
        <v>1059</v>
      </c>
      <c r="P439" s="37" t="s">
        <v>768</v>
      </c>
      <c r="Q439" s="2"/>
    </row>
    <row r="440" ht="16.55" customHeight="1" spans="1:17">
      <c r="A440" s="26"/>
      <c r="B440" s="37"/>
      <c r="C440" s="37"/>
      <c r="D440" s="37"/>
      <c r="E440" s="37"/>
      <c r="F440" s="37"/>
      <c r="G440" s="39"/>
      <c r="H440" s="39"/>
      <c r="I440" s="39"/>
      <c r="J440" s="37"/>
      <c r="K440" s="37" t="s">
        <v>717</v>
      </c>
      <c r="L440" s="37" t="s">
        <v>725</v>
      </c>
      <c r="M440" s="37" t="s">
        <v>1553</v>
      </c>
      <c r="N440" s="37" t="s">
        <v>723</v>
      </c>
      <c r="O440" s="37" t="s">
        <v>1554</v>
      </c>
      <c r="P440" s="37" t="s">
        <v>1246</v>
      </c>
      <c r="Q440" s="2"/>
    </row>
    <row r="441" ht="16.55" customHeight="1" spans="1:17">
      <c r="A441" s="26"/>
      <c r="B441" s="37"/>
      <c r="C441" s="37"/>
      <c r="D441" s="37"/>
      <c r="E441" s="37"/>
      <c r="F441" s="37"/>
      <c r="G441" s="39"/>
      <c r="H441" s="39"/>
      <c r="I441" s="39"/>
      <c r="J441" s="37"/>
      <c r="K441" s="37" t="s">
        <v>717</v>
      </c>
      <c r="L441" s="37" t="s">
        <v>725</v>
      </c>
      <c r="M441" s="37" t="s">
        <v>1555</v>
      </c>
      <c r="N441" s="37" t="s">
        <v>806</v>
      </c>
      <c r="O441" s="37" t="s">
        <v>712</v>
      </c>
      <c r="P441" s="37" t="s">
        <v>1246</v>
      </c>
      <c r="Q441" s="2"/>
    </row>
    <row r="442" ht="16.55" customHeight="1" spans="1:17">
      <c r="A442" s="26"/>
      <c r="B442" s="37"/>
      <c r="C442" s="37"/>
      <c r="D442" s="37"/>
      <c r="E442" s="37"/>
      <c r="F442" s="37"/>
      <c r="G442" s="39"/>
      <c r="H442" s="39"/>
      <c r="I442" s="39"/>
      <c r="J442" s="37"/>
      <c r="K442" s="37" t="s">
        <v>717</v>
      </c>
      <c r="L442" s="37" t="s">
        <v>725</v>
      </c>
      <c r="M442" s="37" t="s">
        <v>1556</v>
      </c>
      <c r="N442" s="37" t="s">
        <v>723</v>
      </c>
      <c r="O442" s="37" t="s">
        <v>807</v>
      </c>
      <c r="P442" s="37" t="s">
        <v>768</v>
      </c>
      <c r="Q442" s="2"/>
    </row>
    <row r="443" ht="16.55" customHeight="1" spans="1:17">
      <c r="A443" s="26"/>
      <c r="B443" s="37"/>
      <c r="C443" s="37"/>
      <c r="D443" s="37"/>
      <c r="E443" s="37"/>
      <c r="F443" s="37"/>
      <c r="G443" s="39"/>
      <c r="H443" s="39"/>
      <c r="I443" s="39"/>
      <c r="J443" s="37"/>
      <c r="K443" s="37" t="s">
        <v>717</v>
      </c>
      <c r="L443" s="37" t="s">
        <v>725</v>
      </c>
      <c r="M443" s="37" t="s">
        <v>1557</v>
      </c>
      <c r="N443" s="37" t="s">
        <v>806</v>
      </c>
      <c r="O443" s="37" t="s">
        <v>712</v>
      </c>
      <c r="P443" s="37" t="s">
        <v>768</v>
      </c>
      <c r="Q443" s="2"/>
    </row>
    <row r="444" ht="16.55" customHeight="1" spans="1:17">
      <c r="A444" s="26"/>
      <c r="B444" s="37"/>
      <c r="C444" s="37"/>
      <c r="D444" s="37"/>
      <c r="E444" s="37"/>
      <c r="F444" s="37"/>
      <c r="G444" s="39"/>
      <c r="H444" s="39"/>
      <c r="I444" s="39"/>
      <c r="J444" s="37"/>
      <c r="K444" s="37" t="s">
        <v>717</v>
      </c>
      <c r="L444" s="37" t="s">
        <v>735</v>
      </c>
      <c r="M444" s="37" t="s">
        <v>1558</v>
      </c>
      <c r="N444" s="37" t="s">
        <v>711</v>
      </c>
      <c r="O444" s="37" t="s">
        <v>879</v>
      </c>
      <c r="P444" s="37" t="s">
        <v>1071</v>
      </c>
      <c r="Q444" s="2"/>
    </row>
    <row r="445" ht="25" customHeight="1" spans="1:17">
      <c r="A445" s="26"/>
      <c r="B445" s="37"/>
      <c r="C445" s="37"/>
      <c r="D445" s="37"/>
      <c r="E445" s="37"/>
      <c r="F445" s="37"/>
      <c r="G445" s="39"/>
      <c r="H445" s="39"/>
      <c r="I445" s="39"/>
      <c r="J445" s="37"/>
      <c r="K445" s="37" t="s">
        <v>717</v>
      </c>
      <c r="L445" s="37" t="s">
        <v>735</v>
      </c>
      <c r="M445" s="37" t="s">
        <v>1559</v>
      </c>
      <c r="N445" s="37" t="s">
        <v>711</v>
      </c>
      <c r="O445" s="37" t="s">
        <v>1059</v>
      </c>
      <c r="P445" s="37" t="s">
        <v>1560</v>
      </c>
      <c r="Q445" s="2"/>
    </row>
    <row r="446" ht="25" customHeight="1" spans="1:17">
      <c r="A446" s="26"/>
      <c r="B446" s="37"/>
      <c r="C446" s="37"/>
      <c r="D446" s="37"/>
      <c r="E446" s="37"/>
      <c r="F446" s="37"/>
      <c r="G446" s="39"/>
      <c r="H446" s="39"/>
      <c r="I446" s="39"/>
      <c r="J446" s="37"/>
      <c r="K446" s="37" t="s">
        <v>717</v>
      </c>
      <c r="L446" s="37" t="s">
        <v>735</v>
      </c>
      <c r="M446" s="37" t="s">
        <v>1561</v>
      </c>
      <c r="N446" s="37" t="s">
        <v>723</v>
      </c>
      <c r="O446" s="37" t="s">
        <v>1562</v>
      </c>
      <c r="P446" s="37" t="s">
        <v>733</v>
      </c>
      <c r="Q446" s="2"/>
    </row>
    <row r="447" ht="37.95" customHeight="1" spans="1:17">
      <c r="A447" s="26"/>
      <c r="B447" s="37"/>
      <c r="C447" s="37"/>
      <c r="D447" s="37"/>
      <c r="E447" s="37"/>
      <c r="F447" s="37"/>
      <c r="G447" s="39"/>
      <c r="H447" s="39"/>
      <c r="I447" s="39"/>
      <c r="J447" s="37"/>
      <c r="K447" s="37" t="s">
        <v>742</v>
      </c>
      <c r="L447" s="37" t="s">
        <v>743</v>
      </c>
      <c r="M447" s="37" t="s">
        <v>1563</v>
      </c>
      <c r="N447" s="37" t="s">
        <v>723</v>
      </c>
      <c r="O447" s="37" t="s">
        <v>1123</v>
      </c>
      <c r="P447" s="37" t="s">
        <v>724</v>
      </c>
      <c r="Q447" s="2"/>
    </row>
    <row r="448" ht="16.55" customHeight="1" spans="1:17">
      <c r="A448" s="26"/>
      <c r="B448" s="37"/>
      <c r="C448" s="37"/>
      <c r="D448" s="37"/>
      <c r="E448" s="37"/>
      <c r="F448" s="37"/>
      <c r="G448" s="39"/>
      <c r="H448" s="39"/>
      <c r="I448" s="39"/>
      <c r="J448" s="37"/>
      <c r="K448" s="37" t="s">
        <v>742</v>
      </c>
      <c r="L448" s="37" t="s">
        <v>743</v>
      </c>
      <c r="M448" s="37" t="s">
        <v>1564</v>
      </c>
      <c r="N448" s="37" t="s">
        <v>723</v>
      </c>
      <c r="O448" s="37" t="s">
        <v>1123</v>
      </c>
      <c r="P448" s="37" t="s">
        <v>724</v>
      </c>
      <c r="Q448" s="2"/>
    </row>
    <row r="449" ht="16.55" customHeight="1" spans="1:17">
      <c r="A449" s="26"/>
      <c r="B449" s="37"/>
      <c r="C449" s="37"/>
      <c r="D449" s="37"/>
      <c r="E449" s="37"/>
      <c r="F449" s="37"/>
      <c r="G449" s="39"/>
      <c r="H449" s="39"/>
      <c r="I449" s="39"/>
      <c r="J449" s="37"/>
      <c r="K449" s="37" t="s">
        <v>742</v>
      </c>
      <c r="L449" s="37" t="s">
        <v>743</v>
      </c>
      <c r="M449" s="37" t="s">
        <v>1565</v>
      </c>
      <c r="N449" s="37" t="s">
        <v>723</v>
      </c>
      <c r="O449" s="37" t="s">
        <v>1123</v>
      </c>
      <c r="P449" s="37" t="s">
        <v>724</v>
      </c>
      <c r="Q449" s="2"/>
    </row>
    <row r="450" ht="16.55" customHeight="1" spans="1:17">
      <c r="A450" s="26"/>
      <c r="B450" s="37"/>
      <c r="C450" s="37"/>
      <c r="D450" s="37"/>
      <c r="E450" s="37"/>
      <c r="F450" s="37"/>
      <c r="G450" s="39"/>
      <c r="H450" s="39"/>
      <c r="I450" s="39"/>
      <c r="J450" s="37"/>
      <c r="K450" s="37" t="s">
        <v>742</v>
      </c>
      <c r="L450" s="37" t="s">
        <v>743</v>
      </c>
      <c r="M450" s="37" t="s">
        <v>1566</v>
      </c>
      <c r="N450" s="37" t="s">
        <v>723</v>
      </c>
      <c r="O450" s="37" t="s">
        <v>759</v>
      </c>
      <c r="P450" s="37" t="s">
        <v>724</v>
      </c>
      <c r="Q450" s="2"/>
    </row>
    <row r="451" ht="25" customHeight="1" spans="1:17">
      <c r="A451" s="26"/>
      <c r="B451" s="37"/>
      <c r="C451" s="37"/>
      <c r="D451" s="37"/>
      <c r="E451" s="37"/>
      <c r="F451" s="37"/>
      <c r="G451" s="39"/>
      <c r="H451" s="39"/>
      <c r="I451" s="39"/>
      <c r="J451" s="37"/>
      <c r="K451" s="37" t="s">
        <v>742</v>
      </c>
      <c r="L451" s="37" t="s">
        <v>889</v>
      </c>
      <c r="M451" s="37" t="s">
        <v>1567</v>
      </c>
      <c r="N451" s="37" t="s">
        <v>723</v>
      </c>
      <c r="O451" s="37" t="s">
        <v>1568</v>
      </c>
      <c r="P451" s="37" t="s">
        <v>1077</v>
      </c>
      <c r="Q451" s="2"/>
    </row>
    <row r="452" ht="16.55" customHeight="1" spans="1:17">
      <c r="A452" s="26"/>
      <c r="B452" s="37"/>
      <c r="C452" s="37"/>
      <c r="D452" s="37"/>
      <c r="E452" s="37"/>
      <c r="F452" s="37"/>
      <c r="G452" s="39"/>
      <c r="H452" s="39"/>
      <c r="I452" s="39"/>
      <c r="J452" s="37"/>
      <c r="K452" s="37" t="s">
        <v>708</v>
      </c>
      <c r="L452" s="37" t="s">
        <v>709</v>
      </c>
      <c r="M452" s="37" t="s">
        <v>1569</v>
      </c>
      <c r="N452" s="37" t="s">
        <v>711</v>
      </c>
      <c r="O452" s="37" t="s">
        <v>807</v>
      </c>
      <c r="P452" s="37" t="s">
        <v>716</v>
      </c>
      <c r="Q452" s="2"/>
    </row>
    <row r="453" ht="16.55" customHeight="1" spans="1:17">
      <c r="A453" s="26"/>
      <c r="B453" s="37"/>
      <c r="C453" s="37"/>
      <c r="D453" s="37"/>
      <c r="E453" s="37"/>
      <c r="F453" s="37"/>
      <c r="G453" s="39"/>
      <c r="H453" s="39"/>
      <c r="I453" s="39"/>
      <c r="J453" s="37"/>
      <c r="K453" s="37" t="s">
        <v>708</v>
      </c>
      <c r="L453" s="37" t="s">
        <v>709</v>
      </c>
      <c r="M453" s="37" t="s">
        <v>1570</v>
      </c>
      <c r="N453" s="37" t="s">
        <v>711</v>
      </c>
      <c r="O453" s="37" t="s">
        <v>1571</v>
      </c>
      <c r="P453" s="37" t="s">
        <v>716</v>
      </c>
      <c r="Q453" s="2"/>
    </row>
    <row r="454" ht="16.55" customHeight="1" spans="1:17">
      <c r="A454" s="26"/>
      <c r="B454" s="37"/>
      <c r="C454" s="37"/>
      <c r="D454" s="37"/>
      <c r="E454" s="37"/>
      <c r="F454" s="37"/>
      <c r="G454" s="39"/>
      <c r="H454" s="39"/>
      <c r="I454" s="39"/>
      <c r="J454" s="37"/>
      <c r="K454" s="37" t="s">
        <v>708</v>
      </c>
      <c r="L454" s="37" t="s">
        <v>709</v>
      </c>
      <c r="M454" s="37" t="s">
        <v>1572</v>
      </c>
      <c r="N454" s="37" t="s">
        <v>711</v>
      </c>
      <c r="O454" s="37" t="s">
        <v>807</v>
      </c>
      <c r="P454" s="37" t="s">
        <v>716</v>
      </c>
      <c r="Q454" s="2"/>
    </row>
    <row r="455" ht="16.55" customHeight="1" spans="1:17">
      <c r="A455" s="26"/>
      <c r="B455" s="37"/>
      <c r="C455" s="37"/>
      <c r="D455" s="37"/>
      <c r="E455" s="37"/>
      <c r="F455" s="37"/>
      <c r="G455" s="39"/>
      <c r="H455" s="39"/>
      <c r="I455" s="39"/>
      <c r="J455" s="37"/>
      <c r="K455" s="37" t="s">
        <v>708</v>
      </c>
      <c r="L455" s="37" t="s">
        <v>709</v>
      </c>
      <c r="M455" s="37" t="s">
        <v>1573</v>
      </c>
      <c r="N455" s="37" t="s">
        <v>711</v>
      </c>
      <c r="O455" s="37" t="s">
        <v>1265</v>
      </c>
      <c r="P455" s="37" t="s">
        <v>716</v>
      </c>
      <c r="Q455" s="2"/>
    </row>
    <row r="456" ht="25" customHeight="1" spans="1:17">
      <c r="A456" s="26"/>
      <c r="B456" s="37"/>
      <c r="C456" s="37"/>
      <c r="D456" s="37"/>
      <c r="E456" s="37"/>
      <c r="F456" s="37"/>
      <c r="G456" s="39"/>
      <c r="H456" s="39"/>
      <c r="I456" s="39"/>
      <c r="J456" s="37"/>
      <c r="K456" s="37" t="s">
        <v>708</v>
      </c>
      <c r="L456" s="37" t="s">
        <v>709</v>
      </c>
      <c r="M456" s="37" t="s">
        <v>1574</v>
      </c>
      <c r="N456" s="37" t="s">
        <v>711</v>
      </c>
      <c r="O456" s="37" t="s">
        <v>876</v>
      </c>
      <c r="P456" s="37" t="s">
        <v>716</v>
      </c>
      <c r="Q456" s="2"/>
    </row>
    <row r="457" ht="25" customHeight="1" spans="1:17">
      <c r="A457" s="26"/>
      <c r="B457" s="37"/>
      <c r="C457" s="37"/>
      <c r="D457" s="37"/>
      <c r="E457" s="37"/>
      <c r="F457" s="37"/>
      <c r="G457" s="39"/>
      <c r="H457" s="39"/>
      <c r="I457" s="39"/>
      <c r="J457" s="37"/>
      <c r="K457" s="37" t="s">
        <v>708</v>
      </c>
      <c r="L457" s="37" t="s">
        <v>709</v>
      </c>
      <c r="M457" s="37" t="s">
        <v>1575</v>
      </c>
      <c r="N457" s="37" t="s">
        <v>711</v>
      </c>
      <c r="O457" s="37" t="s">
        <v>807</v>
      </c>
      <c r="P457" s="37" t="s">
        <v>716</v>
      </c>
      <c r="Q457" s="2"/>
    </row>
    <row r="458" ht="16.55" customHeight="1" spans="1:17">
      <c r="A458" s="26"/>
      <c r="B458" s="37"/>
      <c r="C458" s="37"/>
      <c r="D458" s="37"/>
      <c r="E458" s="37"/>
      <c r="F458" s="37"/>
      <c r="G458" s="39"/>
      <c r="H458" s="39"/>
      <c r="I458" s="39"/>
      <c r="J458" s="37"/>
      <c r="K458" s="37" t="s">
        <v>708</v>
      </c>
      <c r="L458" s="37" t="s">
        <v>709</v>
      </c>
      <c r="M458" s="37" t="s">
        <v>1576</v>
      </c>
      <c r="N458" s="37" t="s">
        <v>711</v>
      </c>
      <c r="O458" s="37" t="s">
        <v>807</v>
      </c>
      <c r="P458" s="37" t="s">
        <v>716</v>
      </c>
      <c r="Q458" s="2"/>
    </row>
    <row r="459" ht="16.55" customHeight="1" spans="1:17">
      <c r="A459" s="26"/>
      <c r="B459" s="37"/>
      <c r="C459" s="37"/>
      <c r="D459" s="37"/>
      <c r="E459" s="37"/>
      <c r="F459" s="37"/>
      <c r="G459" s="39"/>
      <c r="H459" s="39"/>
      <c r="I459" s="39"/>
      <c r="J459" s="37"/>
      <c r="K459" s="37" t="s">
        <v>708</v>
      </c>
      <c r="L459" s="37" t="s">
        <v>709</v>
      </c>
      <c r="M459" s="37" t="s">
        <v>1577</v>
      </c>
      <c r="N459" s="37" t="s">
        <v>711</v>
      </c>
      <c r="O459" s="37" t="s">
        <v>1578</v>
      </c>
      <c r="P459" s="37" t="s">
        <v>716</v>
      </c>
      <c r="Q459" s="2"/>
    </row>
    <row r="460" ht="25" customHeight="1" spans="1:17">
      <c r="A460" s="26"/>
      <c r="B460" s="37"/>
      <c r="C460" s="37"/>
      <c r="D460" s="37"/>
      <c r="E460" s="37"/>
      <c r="F460" s="37"/>
      <c r="G460" s="39"/>
      <c r="H460" s="39"/>
      <c r="I460" s="39"/>
      <c r="J460" s="37"/>
      <c r="K460" s="37" t="s">
        <v>708</v>
      </c>
      <c r="L460" s="37" t="s">
        <v>709</v>
      </c>
      <c r="M460" s="37" t="s">
        <v>1579</v>
      </c>
      <c r="N460" s="37" t="s">
        <v>711</v>
      </c>
      <c r="O460" s="37" t="s">
        <v>1043</v>
      </c>
      <c r="P460" s="37" t="s">
        <v>724</v>
      </c>
      <c r="Q460" s="2"/>
    </row>
    <row r="461" ht="25" customHeight="1" spans="1:17">
      <c r="A461" s="26"/>
      <c r="B461" s="37"/>
      <c r="C461" s="37"/>
      <c r="D461" s="37"/>
      <c r="E461" s="37"/>
      <c r="F461" s="37"/>
      <c r="G461" s="39"/>
      <c r="H461" s="39"/>
      <c r="I461" s="39"/>
      <c r="J461" s="37"/>
      <c r="K461" s="37" t="s">
        <v>739</v>
      </c>
      <c r="L461" s="37" t="s">
        <v>740</v>
      </c>
      <c r="M461" s="37" t="s">
        <v>1157</v>
      </c>
      <c r="N461" s="37" t="s">
        <v>723</v>
      </c>
      <c r="O461" s="37" t="s">
        <v>727</v>
      </c>
      <c r="P461" s="37" t="s">
        <v>724</v>
      </c>
      <c r="Q461" s="2"/>
    </row>
    <row r="462" ht="16.55" customHeight="1" spans="1:17">
      <c r="A462" s="26"/>
      <c r="B462" s="37"/>
      <c r="C462" s="37" t="s">
        <v>683</v>
      </c>
      <c r="D462" s="37" t="s">
        <v>1155</v>
      </c>
      <c r="E462" s="37" t="s">
        <v>1580</v>
      </c>
      <c r="F462" s="37" t="s">
        <v>1581</v>
      </c>
      <c r="G462" s="38">
        <v>187.1</v>
      </c>
      <c r="H462" s="39" t="s">
        <v>1582</v>
      </c>
      <c r="I462" s="39"/>
      <c r="J462" s="37" t="s">
        <v>1583</v>
      </c>
      <c r="K462" s="37" t="s">
        <v>717</v>
      </c>
      <c r="L462" s="37" t="s">
        <v>725</v>
      </c>
      <c r="M462" s="37" t="s">
        <v>1548</v>
      </c>
      <c r="N462" s="37" t="s">
        <v>806</v>
      </c>
      <c r="O462" s="37" t="s">
        <v>712</v>
      </c>
      <c r="P462" s="37" t="s">
        <v>1549</v>
      </c>
      <c r="Q462" s="2"/>
    </row>
    <row r="463" ht="16.55" customHeight="1" spans="1:17">
      <c r="A463" s="26"/>
      <c r="B463" s="37"/>
      <c r="C463" s="37"/>
      <c r="D463" s="37"/>
      <c r="E463" s="37"/>
      <c r="F463" s="37"/>
      <c r="G463" s="39"/>
      <c r="H463" s="39"/>
      <c r="I463" s="39"/>
      <c r="J463" s="37"/>
      <c r="K463" s="37" t="s">
        <v>717</v>
      </c>
      <c r="L463" s="37" t="s">
        <v>725</v>
      </c>
      <c r="M463" s="37" t="s">
        <v>1557</v>
      </c>
      <c r="N463" s="37" t="s">
        <v>806</v>
      </c>
      <c r="O463" s="37" t="s">
        <v>712</v>
      </c>
      <c r="P463" s="37" t="s">
        <v>768</v>
      </c>
      <c r="Q463" s="2"/>
    </row>
    <row r="464" ht="16.55" customHeight="1" spans="1:17">
      <c r="A464" s="26"/>
      <c r="B464" s="37"/>
      <c r="C464" s="37"/>
      <c r="D464" s="37"/>
      <c r="E464" s="37"/>
      <c r="F464" s="37"/>
      <c r="G464" s="39"/>
      <c r="H464" s="39"/>
      <c r="I464" s="39"/>
      <c r="J464" s="37"/>
      <c r="K464" s="37" t="s">
        <v>717</v>
      </c>
      <c r="L464" s="37" t="s">
        <v>725</v>
      </c>
      <c r="M464" s="37" t="s">
        <v>1553</v>
      </c>
      <c r="N464" s="37" t="s">
        <v>723</v>
      </c>
      <c r="O464" s="37" t="s">
        <v>712</v>
      </c>
      <c r="P464" s="37" t="s">
        <v>1246</v>
      </c>
      <c r="Q464" s="2"/>
    </row>
    <row r="465" ht="16.55" customHeight="1" spans="1:17">
      <c r="A465" s="26"/>
      <c r="B465" s="37"/>
      <c r="C465" s="37"/>
      <c r="D465" s="37"/>
      <c r="E465" s="37"/>
      <c r="F465" s="37"/>
      <c r="G465" s="39"/>
      <c r="H465" s="39"/>
      <c r="I465" s="39"/>
      <c r="J465" s="37"/>
      <c r="K465" s="37" t="s">
        <v>717</v>
      </c>
      <c r="L465" s="37" t="s">
        <v>725</v>
      </c>
      <c r="M465" s="37" t="s">
        <v>1555</v>
      </c>
      <c r="N465" s="37" t="s">
        <v>806</v>
      </c>
      <c r="O465" s="37" t="s">
        <v>712</v>
      </c>
      <c r="P465" s="37" t="s">
        <v>1246</v>
      </c>
      <c r="Q465" s="2"/>
    </row>
    <row r="466" ht="16.55" customHeight="1" spans="1:17">
      <c r="A466" s="26"/>
      <c r="B466" s="37"/>
      <c r="C466" s="37"/>
      <c r="D466" s="37"/>
      <c r="E466" s="37"/>
      <c r="F466" s="37"/>
      <c r="G466" s="39"/>
      <c r="H466" s="39"/>
      <c r="I466" s="39"/>
      <c r="J466" s="37"/>
      <c r="K466" s="37" t="s">
        <v>717</v>
      </c>
      <c r="L466" s="37" t="s">
        <v>725</v>
      </c>
      <c r="M466" s="37" t="s">
        <v>1550</v>
      </c>
      <c r="N466" s="37" t="s">
        <v>806</v>
      </c>
      <c r="O466" s="37" t="s">
        <v>712</v>
      </c>
      <c r="P466" s="37" t="s">
        <v>768</v>
      </c>
      <c r="Q466" s="2"/>
    </row>
    <row r="467" ht="16.55" customHeight="1" spans="1:17">
      <c r="A467" s="26"/>
      <c r="B467" s="37"/>
      <c r="C467" s="37"/>
      <c r="D467" s="37"/>
      <c r="E467" s="37"/>
      <c r="F467" s="37"/>
      <c r="G467" s="39"/>
      <c r="H467" s="39"/>
      <c r="I467" s="39"/>
      <c r="J467" s="37"/>
      <c r="K467" s="37" t="s">
        <v>717</v>
      </c>
      <c r="L467" s="37" t="s">
        <v>725</v>
      </c>
      <c r="M467" s="37" t="s">
        <v>1556</v>
      </c>
      <c r="N467" s="37" t="s">
        <v>723</v>
      </c>
      <c r="O467" s="37" t="s">
        <v>712</v>
      </c>
      <c r="P467" s="37" t="s">
        <v>768</v>
      </c>
      <c r="Q467" s="2"/>
    </row>
    <row r="468" ht="25" customHeight="1" spans="1:17">
      <c r="A468" s="26"/>
      <c r="B468" s="37"/>
      <c r="C468" s="37"/>
      <c r="D468" s="37"/>
      <c r="E468" s="37"/>
      <c r="F468" s="37"/>
      <c r="G468" s="39"/>
      <c r="H468" s="39"/>
      <c r="I468" s="39"/>
      <c r="J468" s="37"/>
      <c r="K468" s="37" t="s">
        <v>717</v>
      </c>
      <c r="L468" s="37" t="s">
        <v>725</v>
      </c>
      <c r="M468" s="37" t="s">
        <v>1584</v>
      </c>
      <c r="N468" s="37" t="s">
        <v>723</v>
      </c>
      <c r="O468" s="37" t="s">
        <v>803</v>
      </c>
      <c r="P468" s="37" t="s">
        <v>1167</v>
      </c>
      <c r="Q468" s="2"/>
    </row>
    <row r="469" ht="16.55" customHeight="1" spans="1:17">
      <c r="A469" s="26"/>
      <c r="B469" s="37"/>
      <c r="C469" s="37"/>
      <c r="D469" s="37"/>
      <c r="E469" s="37"/>
      <c r="F469" s="37"/>
      <c r="G469" s="39"/>
      <c r="H469" s="39"/>
      <c r="I469" s="39"/>
      <c r="J469" s="37"/>
      <c r="K469" s="37" t="s">
        <v>717</v>
      </c>
      <c r="L469" s="37" t="s">
        <v>725</v>
      </c>
      <c r="M469" s="37" t="s">
        <v>1536</v>
      </c>
      <c r="N469" s="37" t="s">
        <v>806</v>
      </c>
      <c r="O469" s="37" t="s">
        <v>807</v>
      </c>
      <c r="P469" s="37" t="s">
        <v>724</v>
      </c>
      <c r="Q469" s="2"/>
    </row>
    <row r="470" ht="25" customHeight="1" spans="1:17">
      <c r="A470" s="26"/>
      <c r="B470" s="37"/>
      <c r="C470" s="37"/>
      <c r="D470" s="37"/>
      <c r="E470" s="37"/>
      <c r="F470" s="37"/>
      <c r="G470" s="39"/>
      <c r="H470" s="39"/>
      <c r="I470" s="39"/>
      <c r="J470" s="37"/>
      <c r="K470" s="37" t="s">
        <v>717</v>
      </c>
      <c r="L470" s="37" t="s">
        <v>725</v>
      </c>
      <c r="M470" s="37" t="s">
        <v>1552</v>
      </c>
      <c r="N470" s="37" t="s">
        <v>723</v>
      </c>
      <c r="O470" s="37" t="s">
        <v>712</v>
      </c>
      <c r="P470" s="37" t="s">
        <v>768</v>
      </c>
      <c r="Q470" s="2"/>
    </row>
    <row r="471" ht="16.55" customHeight="1" spans="1:17">
      <c r="A471" s="26"/>
      <c r="B471" s="37"/>
      <c r="C471" s="37"/>
      <c r="D471" s="37"/>
      <c r="E471" s="37"/>
      <c r="F471" s="37"/>
      <c r="G471" s="39"/>
      <c r="H471" s="39"/>
      <c r="I471" s="39"/>
      <c r="J471" s="37"/>
      <c r="K471" s="37" t="s">
        <v>717</v>
      </c>
      <c r="L471" s="37" t="s">
        <v>725</v>
      </c>
      <c r="M471" s="37" t="s">
        <v>1551</v>
      </c>
      <c r="N471" s="37" t="s">
        <v>723</v>
      </c>
      <c r="O471" s="37" t="s">
        <v>712</v>
      </c>
      <c r="P471" s="37" t="s">
        <v>768</v>
      </c>
      <c r="Q471" s="2"/>
    </row>
    <row r="472" ht="16.55" customHeight="1" spans="1:17">
      <c r="A472" s="26"/>
      <c r="B472" s="37"/>
      <c r="C472" s="37"/>
      <c r="D472" s="37"/>
      <c r="E472" s="37"/>
      <c r="F472" s="37"/>
      <c r="G472" s="39"/>
      <c r="H472" s="39"/>
      <c r="I472" s="39"/>
      <c r="J472" s="37"/>
      <c r="K472" s="37" t="s">
        <v>717</v>
      </c>
      <c r="L472" s="37" t="s">
        <v>725</v>
      </c>
      <c r="M472" s="37" t="s">
        <v>1585</v>
      </c>
      <c r="N472" s="37" t="s">
        <v>806</v>
      </c>
      <c r="O472" s="37" t="s">
        <v>807</v>
      </c>
      <c r="P472" s="37" t="s">
        <v>724</v>
      </c>
      <c r="Q472" s="2"/>
    </row>
    <row r="473" ht="25" customHeight="1" spans="1:17">
      <c r="A473" s="26"/>
      <c r="B473" s="37"/>
      <c r="C473" s="37"/>
      <c r="D473" s="37"/>
      <c r="E473" s="37"/>
      <c r="F473" s="37"/>
      <c r="G473" s="39"/>
      <c r="H473" s="39"/>
      <c r="I473" s="39"/>
      <c r="J473" s="37"/>
      <c r="K473" s="37" t="s">
        <v>717</v>
      </c>
      <c r="L473" s="37" t="s">
        <v>718</v>
      </c>
      <c r="M473" s="37" t="s">
        <v>1538</v>
      </c>
      <c r="N473" s="37" t="s">
        <v>711</v>
      </c>
      <c r="O473" s="37" t="s">
        <v>712</v>
      </c>
      <c r="P473" s="37" t="s">
        <v>733</v>
      </c>
      <c r="Q473" s="2"/>
    </row>
    <row r="474" ht="16.55" customHeight="1" spans="1:17">
      <c r="A474" s="26"/>
      <c r="B474" s="37"/>
      <c r="C474" s="37"/>
      <c r="D474" s="37"/>
      <c r="E474" s="37"/>
      <c r="F474" s="37"/>
      <c r="G474" s="39"/>
      <c r="H474" s="39"/>
      <c r="I474" s="39"/>
      <c r="J474" s="37"/>
      <c r="K474" s="37" t="s">
        <v>717</v>
      </c>
      <c r="L474" s="37" t="s">
        <v>718</v>
      </c>
      <c r="M474" s="37" t="s">
        <v>1545</v>
      </c>
      <c r="N474" s="37" t="s">
        <v>723</v>
      </c>
      <c r="O474" s="37" t="s">
        <v>712</v>
      </c>
      <c r="P474" s="37" t="s">
        <v>724</v>
      </c>
      <c r="Q474" s="2"/>
    </row>
    <row r="475" ht="16.55" customHeight="1" spans="1:17">
      <c r="A475" s="26"/>
      <c r="B475" s="37"/>
      <c r="C475" s="37"/>
      <c r="D475" s="37"/>
      <c r="E475" s="37"/>
      <c r="F475" s="37"/>
      <c r="G475" s="39"/>
      <c r="H475" s="39"/>
      <c r="I475" s="39"/>
      <c r="J475" s="37"/>
      <c r="K475" s="37" t="s">
        <v>717</v>
      </c>
      <c r="L475" s="37" t="s">
        <v>718</v>
      </c>
      <c r="M475" s="37" t="s">
        <v>1586</v>
      </c>
      <c r="N475" s="37" t="s">
        <v>720</v>
      </c>
      <c r="O475" s="37" t="s">
        <v>1587</v>
      </c>
      <c r="P475" s="37"/>
      <c r="Q475" s="2"/>
    </row>
    <row r="476" ht="25" customHeight="1" spans="1:17">
      <c r="A476" s="26"/>
      <c r="B476" s="37"/>
      <c r="C476" s="37"/>
      <c r="D476" s="37"/>
      <c r="E476" s="37"/>
      <c r="F476" s="37"/>
      <c r="G476" s="39"/>
      <c r="H476" s="39"/>
      <c r="I476" s="39"/>
      <c r="J476" s="37"/>
      <c r="K476" s="37" t="s">
        <v>717</v>
      </c>
      <c r="L476" s="37" t="s">
        <v>718</v>
      </c>
      <c r="M476" s="37" t="s">
        <v>1588</v>
      </c>
      <c r="N476" s="37" t="s">
        <v>720</v>
      </c>
      <c r="O476" s="37" t="s">
        <v>1589</v>
      </c>
      <c r="P476" s="37"/>
      <c r="Q476" s="2"/>
    </row>
    <row r="477" ht="25" customHeight="1" spans="1:17">
      <c r="A477" s="26"/>
      <c r="B477" s="37"/>
      <c r="C477" s="37"/>
      <c r="D477" s="37"/>
      <c r="E477" s="37"/>
      <c r="F477" s="37"/>
      <c r="G477" s="39"/>
      <c r="H477" s="39"/>
      <c r="I477" s="39"/>
      <c r="J477" s="37"/>
      <c r="K477" s="37" t="s">
        <v>717</v>
      </c>
      <c r="L477" s="37" t="s">
        <v>718</v>
      </c>
      <c r="M477" s="37" t="s">
        <v>1535</v>
      </c>
      <c r="N477" s="37" t="s">
        <v>711</v>
      </c>
      <c r="O477" s="37" t="s">
        <v>712</v>
      </c>
      <c r="P477" s="37" t="s">
        <v>733</v>
      </c>
      <c r="Q477" s="2"/>
    </row>
    <row r="478" ht="25" customHeight="1" spans="1:17">
      <c r="A478" s="26"/>
      <c r="B478" s="37"/>
      <c r="C478" s="37"/>
      <c r="D478" s="37"/>
      <c r="E478" s="37"/>
      <c r="F478" s="37"/>
      <c r="G478" s="39"/>
      <c r="H478" s="39"/>
      <c r="I478" s="39"/>
      <c r="J478" s="37"/>
      <c r="K478" s="37" t="s">
        <v>717</v>
      </c>
      <c r="L478" s="37" t="s">
        <v>718</v>
      </c>
      <c r="M478" s="37" t="s">
        <v>1541</v>
      </c>
      <c r="N478" s="37" t="s">
        <v>711</v>
      </c>
      <c r="O478" s="37" t="s">
        <v>712</v>
      </c>
      <c r="P478" s="37" t="s">
        <v>733</v>
      </c>
      <c r="Q478" s="2"/>
    </row>
    <row r="479" ht="25" customHeight="1" spans="1:17">
      <c r="A479" s="26"/>
      <c r="B479" s="37"/>
      <c r="C479" s="37"/>
      <c r="D479" s="37"/>
      <c r="E479" s="37"/>
      <c r="F479" s="37"/>
      <c r="G479" s="39"/>
      <c r="H479" s="39"/>
      <c r="I479" s="39"/>
      <c r="J479" s="37"/>
      <c r="K479" s="37" t="s">
        <v>717</v>
      </c>
      <c r="L479" s="37" t="s">
        <v>718</v>
      </c>
      <c r="M479" s="37" t="s">
        <v>1546</v>
      </c>
      <c r="N479" s="37" t="s">
        <v>723</v>
      </c>
      <c r="O479" s="37" t="s">
        <v>712</v>
      </c>
      <c r="P479" s="37" t="s">
        <v>724</v>
      </c>
      <c r="Q479" s="2"/>
    </row>
    <row r="480" ht="25" customHeight="1" spans="1:17">
      <c r="A480" s="26"/>
      <c r="B480" s="37"/>
      <c r="C480" s="37"/>
      <c r="D480" s="37"/>
      <c r="E480" s="37"/>
      <c r="F480" s="37"/>
      <c r="G480" s="39"/>
      <c r="H480" s="39"/>
      <c r="I480" s="39"/>
      <c r="J480" s="37"/>
      <c r="K480" s="37" t="s">
        <v>717</v>
      </c>
      <c r="L480" s="37" t="s">
        <v>718</v>
      </c>
      <c r="M480" s="37" t="s">
        <v>1547</v>
      </c>
      <c r="N480" s="37" t="s">
        <v>711</v>
      </c>
      <c r="O480" s="37" t="s">
        <v>712</v>
      </c>
      <c r="P480" s="37" t="s">
        <v>733</v>
      </c>
      <c r="Q480" s="2"/>
    </row>
    <row r="481" ht="16.55" customHeight="1" spans="1:17">
      <c r="A481" s="26"/>
      <c r="B481" s="37"/>
      <c r="C481" s="37"/>
      <c r="D481" s="37"/>
      <c r="E481" s="37"/>
      <c r="F481" s="37"/>
      <c r="G481" s="39"/>
      <c r="H481" s="39"/>
      <c r="I481" s="39"/>
      <c r="J481" s="37"/>
      <c r="K481" s="37" t="s">
        <v>717</v>
      </c>
      <c r="L481" s="37" t="s">
        <v>718</v>
      </c>
      <c r="M481" s="37" t="s">
        <v>1542</v>
      </c>
      <c r="N481" s="37" t="s">
        <v>711</v>
      </c>
      <c r="O481" s="37" t="s">
        <v>712</v>
      </c>
      <c r="P481" s="37" t="s">
        <v>724</v>
      </c>
      <c r="Q481" s="2"/>
    </row>
    <row r="482" ht="25" customHeight="1" spans="1:17">
      <c r="A482" s="26"/>
      <c r="B482" s="37"/>
      <c r="C482" s="37"/>
      <c r="D482" s="37"/>
      <c r="E482" s="37"/>
      <c r="F482" s="37"/>
      <c r="G482" s="39"/>
      <c r="H482" s="39"/>
      <c r="I482" s="39"/>
      <c r="J482" s="37"/>
      <c r="K482" s="37" t="s">
        <v>717</v>
      </c>
      <c r="L482" s="37" t="s">
        <v>718</v>
      </c>
      <c r="M482" s="37" t="s">
        <v>1544</v>
      </c>
      <c r="N482" s="37" t="s">
        <v>711</v>
      </c>
      <c r="O482" s="37" t="s">
        <v>712</v>
      </c>
      <c r="P482" s="37" t="s">
        <v>733</v>
      </c>
      <c r="Q482" s="2"/>
    </row>
    <row r="483" ht="16.55" customHeight="1" spans="1:17">
      <c r="A483" s="26"/>
      <c r="B483" s="37"/>
      <c r="C483" s="37"/>
      <c r="D483" s="37"/>
      <c r="E483" s="37"/>
      <c r="F483" s="37"/>
      <c r="G483" s="39"/>
      <c r="H483" s="39"/>
      <c r="I483" s="39"/>
      <c r="J483" s="37"/>
      <c r="K483" s="37" t="s">
        <v>717</v>
      </c>
      <c r="L483" s="37" t="s">
        <v>718</v>
      </c>
      <c r="M483" s="37" t="s">
        <v>1536</v>
      </c>
      <c r="N483" s="37" t="s">
        <v>723</v>
      </c>
      <c r="O483" s="37" t="s">
        <v>712</v>
      </c>
      <c r="P483" s="37" t="s">
        <v>724</v>
      </c>
      <c r="Q483" s="2"/>
    </row>
    <row r="484" ht="25" customHeight="1" spans="1:17">
      <c r="A484" s="26"/>
      <c r="B484" s="37"/>
      <c r="C484" s="37"/>
      <c r="D484" s="37"/>
      <c r="E484" s="37"/>
      <c r="F484" s="37"/>
      <c r="G484" s="39"/>
      <c r="H484" s="39"/>
      <c r="I484" s="39"/>
      <c r="J484" s="37"/>
      <c r="K484" s="37" t="s">
        <v>717</v>
      </c>
      <c r="L484" s="37" t="s">
        <v>718</v>
      </c>
      <c r="M484" s="37" t="s">
        <v>1539</v>
      </c>
      <c r="N484" s="37" t="s">
        <v>711</v>
      </c>
      <c r="O484" s="37" t="s">
        <v>712</v>
      </c>
      <c r="P484" s="37" t="s">
        <v>733</v>
      </c>
      <c r="Q484" s="2"/>
    </row>
    <row r="485" ht="16.55" customHeight="1" spans="1:17">
      <c r="A485" s="26"/>
      <c r="B485" s="37"/>
      <c r="C485" s="37"/>
      <c r="D485" s="37"/>
      <c r="E485" s="37"/>
      <c r="F485" s="37"/>
      <c r="G485" s="39"/>
      <c r="H485" s="39"/>
      <c r="I485" s="39"/>
      <c r="J485" s="37"/>
      <c r="K485" s="37" t="s">
        <v>717</v>
      </c>
      <c r="L485" s="37" t="s">
        <v>718</v>
      </c>
      <c r="M485" s="37" t="s">
        <v>1540</v>
      </c>
      <c r="N485" s="37" t="s">
        <v>723</v>
      </c>
      <c r="O485" s="37" t="s">
        <v>712</v>
      </c>
      <c r="P485" s="37" t="s">
        <v>724</v>
      </c>
      <c r="Q485" s="2"/>
    </row>
    <row r="486" ht="16.55" customHeight="1" spans="1:17">
      <c r="A486" s="26"/>
      <c r="B486" s="37"/>
      <c r="C486" s="37"/>
      <c r="D486" s="37"/>
      <c r="E486" s="37"/>
      <c r="F486" s="37"/>
      <c r="G486" s="39"/>
      <c r="H486" s="39"/>
      <c r="I486" s="39"/>
      <c r="J486" s="37"/>
      <c r="K486" s="37" t="s">
        <v>717</v>
      </c>
      <c r="L486" s="37" t="s">
        <v>718</v>
      </c>
      <c r="M486" s="37" t="s">
        <v>1534</v>
      </c>
      <c r="N486" s="37" t="s">
        <v>723</v>
      </c>
      <c r="O486" s="37" t="s">
        <v>712</v>
      </c>
      <c r="P486" s="37" t="s">
        <v>724</v>
      </c>
      <c r="Q486" s="2"/>
    </row>
    <row r="487" ht="16.55" customHeight="1" spans="1:17">
      <c r="A487" s="26"/>
      <c r="B487" s="37"/>
      <c r="C487" s="37"/>
      <c r="D487" s="37"/>
      <c r="E487" s="37"/>
      <c r="F487" s="37"/>
      <c r="G487" s="39"/>
      <c r="H487" s="39"/>
      <c r="I487" s="39"/>
      <c r="J487" s="37"/>
      <c r="K487" s="37" t="s">
        <v>717</v>
      </c>
      <c r="L487" s="37" t="s">
        <v>718</v>
      </c>
      <c r="M487" s="37" t="s">
        <v>1590</v>
      </c>
      <c r="N487" s="37" t="s">
        <v>720</v>
      </c>
      <c r="O487" s="37" t="s">
        <v>1591</v>
      </c>
      <c r="P487" s="37"/>
      <c r="Q487" s="2"/>
    </row>
    <row r="488" ht="16.55" customHeight="1" spans="1:17">
      <c r="A488" s="26"/>
      <c r="B488" s="37"/>
      <c r="C488" s="37"/>
      <c r="D488" s="37"/>
      <c r="E488" s="37"/>
      <c r="F488" s="37"/>
      <c r="G488" s="39"/>
      <c r="H488" s="39"/>
      <c r="I488" s="39"/>
      <c r="J488" s="37"/>
      <c r="K488" s="37" t="s">
        <v>717</v>
      </c>
      <c r="L488" s="37" t="s">
        <v>735</v>
      </c>
      <c r="M488" s="37" t="s">
        <v>1558</v>
      </c>
      <c r="N488" s="37" t="s">
        <v>711</v>
      </c>
      <c r="O488" s="37" t="s">
        <v>712</v>
      </c>
      <c r="P488" s="37" t="s">
        <v>1071</v>
      </c>
      <c r="Q488" s="2"/>
    </row>
    <row r="489" ht="25" customHeight="1" spans="1:17">
      <c r="A489" s="26"/>
      <c r="B489" s="37"/>
      <c r="C489" s="37"/>
      <c r="D489" s="37"/>
      <c r="E489" s="37"/>
      <c r="F489" s="37"/>
      <c r="G489" s="39"/>
      <c r="H489" s="39"/>
      <c r="I489" s="39"/>
      <c r="J489" s="37"/>
      <c r="K489" s="37" t="s">
        <v>717</v>
      </c>
      <c r="L489" s="37" t="s">
        <v>735</v>
      </c>
      <c r="M489" s="37" t="s">
        <v>1559</v>
      </c>
      <c r="N489" s="37" t="s">
        <v>711</v>
      </c>
      <c r="O489" s="37" t="s">
        <v>712</v>
      </c>
      <c r="P489" s="37" t="s">
        <v>1560</v>
      </c>
      <c r="Q489" s="2"/>
    </row>
    <row r="490" ht="25" customHeight="1" spans="1:17">
      <c r="A490" s="26"/>
      <c r="B490" s="37"/>
      <c r="C490" s="37"/>
      <c r="D490" s="37"/>
      <c r="E490" s="37"/>
      <c r="F490" s="37"/>
      <c r="G490" s="39"/>
      <c r="H490" s="39"/>
      <c r="I490" s="39"/>
      <c r="J490" s="37"/>
      <c r="K490" s="37" t="s">
        <v>717</v>
      </c>
      <c r="L490" s="37" t="s">
        <v>735</v>
      </c>
      <c r="M490" s="37" t="s">
        <v>1561</v>
      </c>
      <c r="N490" s="37" t="s">
        <v>723</v>
      </c>
      <c r="O490" s="37" t="s">
        <v>712</v>
      </c>
      <c r="P490" s="37" t="s">
        <v>733</v>
      </c>
      <c r="Q490" s="2"/>
    </row>
    <row r="491" ht="16.55" customHeight="1" spans="1:17">
      <c r="A491" s="26"/>
      <c r="B491" s="37"/>
      <c r="C491" s="37"/>
      <c r="D491" s="37"/>
      <c r="E491" s="37"/>
      <c r="F491" s="37"/>
      <c r="G491" s="39"/>
      <c r="H491" s="39"/>
      <c r="I491" s="39"/>
      <c r="J491" s="37"/>
      <c r="K491" s="37" t="s">
        <v>742</v>
      </c>
      <c r="L491" s="37" t="s">
        <v>743</v>
      </c>
      <c r="M491" s="37" t="s">
        <v>1564</v>
      </c>
      <c r="N491" s="37" t="s">
        <v>723</v>
      </c>
      <c r="O491" s="37" t="s">
        <v>712</v>
      </c>
      <c r="P491" s="37" t="s">
        <v>724</v>
      </c>
      <c r="Q491" s="2"/>
    </row>
    <row r="492" ht="16.55" customHeight="1" spans="1:17">
      <c r="A492" s="26"/>
      <c r="B492" s="37"/>
      <c r="C492" s="37"/>
      <c r="D492" s="37"/>
      <c r="E492" s="37"/>
      <c r="F492" s="37"/>
      <c r="G492" s="39"/>
      <c r="H492" s="39"/>
      <c r="I492" s="39"/>
      <c r="J492" s="37"/>
      <c r="K492" s="37" t="s">
        <v>742</v>
      </c>
      <c r="L492" s="37" t="s">
        <v>743</v>
      </c>
      <c r="M492" s="37" t="s">
        <v>1565</v>
      </c>
      <c r="N492" s="37" t="s">
        <v>723</v>
      </c>
      <c r="O492" s="37" t="s">
        <v>712</v>
      </c>
      <c r="P492" s="37" t="s">
        <v>724</v>
      </c>
      <c r="Q492" s="2"/>
    </row>
    <row r="493" ht="37.95" customHeight="1" spans="1:17">
      <c r="A493" s="26"/>
      <c r="B493" s="37"/>
      <c r="C493" s="37"/>
      <c r="D493" s="37"/>
      <c r="E493" s="37"/>
      <c r="F493" s="37"/>
      <c r="G493" s="39"/>
      <c r="H493" s="39"/>
      <c r="I493" s="39"/>
      <c r="J493" s="37"/>
      <c r="K493" s="37" t="s">
        <v>742</v>
      </c>
      <c r="L493" s="37" t="s">
        <v>743</v>
      </c>
      <c r="M493" s="37" t="s">
        <v>1563</v>
      </c>
      <c r="N493" s="37" t="s">
        <v>723</v>
      </c>
      <c r="O493" s="37" t="s">
        <v>712</v>
      </c>
      <c r="P493" s="37" t="s">
        <v>724</v>
      </c>
      <c r="Q493" s="2"/>
    </row>
    <row r="494" ht="16.55" customHeight="1" spans="1:17">
      <c r="A494" s="26"/>
      <c r="B494" s="37"/>
      <c r="C494" s="37"/>
      <c r="D494" s="37"/>
      <c r="E494" s="37"/>
      <c r="F494" s="37"/>
      <c r="G494" s="39"/>
      <c r="H494" s="39"/>
      <c r="I494" s="39"/>
      <c r="J494" s="37"/>
      <c r="K494" s="37" t="s">
        <v>742</v>
      </c>
      <c r="L494" s="37" t="s">
        <v>743</v>
      </c>
      <c r="M494" s="37" t="s">
        <v>1566</v>
      </c>
      <c r="N494" s="37" t="s">
        <v>723</v>
      </c>
      <c r="O494" s="37" t="s">
        <v>712</v>
      </c>
      <c r="P494" s="37" t="s">
        <v>724</v>
      </c>
      <c r="Q494" s="2"/>
    </row>
    <row r="495" ht="16.55" customHeight="1" spans="1:17">
      <c r="A495" s="26"/>
      <c r="B495" s="37"/>
      <c r="C495" s="37"/>
      <c r="D495" s="37"/>
      <c r="E495" s="37"/>
      <c r="F495" s="37"/>
      <c r="G495" s="39"/>
      <c r="H495" s="39"/>
      <c r="I495" s="39"/>
      <c r="J495" s="37"/>
      <c r="K495" s="37" t="s">
        <v>742</v>
      </c>
      <c r="L495" s="37" t="s">
        <v>743</v>
      </c>
      <c r="M495" s="37" t="s">
        <v>1592</v>
      </c>
      <c r="N495" s="37" t="s">
        <v>720</v>
      </c>
      <c r="O495" s="37" t="s">
        <v>1587</v>
      </c>
      <c r="P495" s="37"/>
      <c r="Q495" s="2"/>
    </row>
    <row r="496" ht="25" customHeight="1" spans="1:17">
      <c r="A496" s="26"/>
      <c r="B496" s="37"/>
      <c r="C496" s="37"/>
      <c r="D496" s="37"/>
      <c r="E496" s="37"/>
      <c r="F496" s="37"/>
      <c r="G496" s="39"/>
      <c r="H496" s="39"/>
      <c r="I496" s="39"/>
      <c r="J496" s="37"/>
      <c r="K496" s="37" t="s">
        <v>742</v>
      </c>
      <c r="L496" s="37" t="s">
        <v>889</v>
      </c>
      <c r="M496" s="37" t="s">
        <v>1567</v>
      </c>
      <c r="N496" s="37" t="s">
        <v>723</v>
      </c>
      <c r="O496" s="37" t="s">
        <v>712</v>
      </c>
      <c r="P496" s="37" t="s">
        <v>1077</v>
      </c>
      <c r="Q496" s="2"/>
    </row>
    <row r="497" ht="16.55" customHeight="1" spans="1:17">
      <c r="A497" s="26"/>
      <c r="B497" s="37"/>
      <c r="C497" s="37"/>
      <c r="D497" s="37"/>
      <c r="E497" s="37"/>
      <c r="F497" s="37"/>
      <c r="G497" s="39"/>
      <c r="H497" s="39"/>
      <c r="I497" s="39"/>
      <c r="J497" s="37"/>
      <c r="K497" s="37" t="s">
        <v>708</v>
      </c>
      <c r="L497" s="37" t="s">
        <v>709</v>
      </c>
      <c r="M497" s="37" t="s">
        <v>1576</v>
      </c>
      <c r="N497" s="37" t="s">
        <v>711</v>
      </c>
      <c r="O497" s="37" t="s">
        <v>712</v>
      </c>
      <c r="P497" s="37" t="s">
        <v>716</v>
      </c>
      <c r="Q497" s="2"/>
    </row>
    <row r="498" ht="16.55" customHeight="1" spans="1:17">
      <c r="A498" s="26"/>
      <c r="B498" s="37"/>
      <c r="C498" s="37"/>
      <c r="D498" s="37"/>
      <c r="E498" s="37"/>
      <c r="F498" s="37"/>
      <c r="G498" s="39"/>
      <c r="H498" s="39"/>
      <c r="I498" s="39"/>
      <c r="J498" s="37"/>
      <c r="K498" s="37" t="s">
        <v>708</v>
      </c>
      <c r="L498" s="37" t="s">
        <v>709</v>
      </c>
      <c r="M498" s="37" t="s">
        <v>1577</v>
      </c>
      <c r="N498" s="37" t="s">
        <v>711</v>
      </c>
      <c r="O498" s="37" t="s">
        <v>712</v>
      </c>
      <c r="P498" s="37" t="s">
        <v>716</v>
      </c>
      <c r="Q498" s="2"/>
    </row>
    <row r="499" ht="16.55" customHeight="1" spans="1:17">
      <c r="A499" s="26"/>
      <c r="B499" s="37"/>
      <c r="C499" s="37"/>
      <c r="D499" s="37"/>
      <c r="E499" s="37"/>
      <c r="F499" s="37"/>
      <c r="G499" s="39"/>
      <c r="H499" s="39"/>
      <c r="I499" s="39"/>
      <c r="J499" s="37"/>
      <c r="K499" s="37" t="s">
        <v>708</v>
      </c>
      <c r="L499" s="37" t="s">
        <v>709</v>
      </c>
      <c r="M499" s="37" t="s">
        <v>1572</v>
      </c>
      <c r="N499" s="37" t="s">
        <v>711</v>
      </c>
      <c r="O499" s="37" t="s">
        <v>712</v>
      </c>
      <c r="P499" s="37" t="s">
        <v>716</v>
      </c>
      <c r="Q499" s="2"/>
    </row>
    <row r="500" ht="25" customHeight="1" spans="1:17">
      <c r="A500" s="26"/>
      <c r="B500" s="37"/>
      <c r="C500" s="37"/>
      <c r="D500" s="37"/>
      <c r="E500" s="37"/>
      <c r="F500" s="37"/>
      <c r="G500" s="39"/>
      <c r="H500" s="39"/>
      <c r="I500" s="39"/>
      <c r="J500" s="37"/>
      <c r="K500" s="37" t="s">
        <v>708</v>
      </c>
      <c r="L500" s="37" t="s">
        <v>709</v>
      </c>
      <c r="M500" s="37" t="s">
        <v>1593</v>
      </c>
      <c r="N500" s="37" t="s">
        <v>711</v>
      </c>
      <c r="O500" s="37" t="s">
        <v>807</v>
      </c>
      <c r="P500" s="37" t="s">
        <v>724</v>
      </c>
      <c r="Q500" s="2"/>
    </row>
    <row r="501" ht="16.55" customHeight="1" spans="1:17">
      <c r="A501" s="26"/>
      <c r="B501" s="37"/>
      <c r="C501" s="37"/>
      <c r="D501" s="37"/>
      <c r="E501" s="37"/>
      <c r="F501" s="37"/>
      <c r="G501" s="39"/>
      <c r="H501" s="39"/>
      <c r="I501" s="39"/>
      <c r="J501" s="37"/>
      <c r="K501" s="37" t="s">
        <v>708</v>
      </c>
      <c r="L501" s="37" t="s">
        <v>709</v>
      </c>
      <c r="M501" s="37" t="s">
        <v>1570</v>
      </c>
      <c r="N501" s="37" t="s">
        <v>711</v>
      </c>
      <c r="O501" s="37" t="s">
        <v>712</v>
      </c>
      <c r="P501" s="37" t="s">
        <v>716</v>
      </c>
      <c r="Q501" s="2"/>
    </row>
    <row r="502" ht="25" customHeight="1" spans="1:17">
      <c r="A502" s="26"/>
      <c r="B502" s="37"/>
      <c r="C502" s="37"/>
      <c r="D502" s="37"/>
      <c r="E502" s="37"/>
      <c r="F502" s="37"/>
      <c r="G502" s="39"/>
      <c r="H502" s="39"/>
      <c r="I502" s="39"/>
      <c r="J502" s="37"/>
      <c r="K502" s="37" t="s">
        <v>708</v>
      </c>
      <c r="L502" s="37" t="s">
        <v>709</v>
      </c>
      <c r="M502" s="37" t="s">
        <v>1575</v>
      </c>
      <c r="N502" s="37" t="s">
        <v>711</v>
      </c>
      <c r="O502" s="37" t="s">
        <v>712</v>
      </c>
      <c r="P502" s="37" t="s">
        <v>716</v>
      </c>
      <c r="Q502" s="2"/>
    </row>
    <row r="503" ht="25" customHeight="1" spans="1:17">
      <c r="A503" s="26"/>
      <c r="B503" s="37"/>
      <c r="C503" s="37"/>
      <c r="D503" s="37"/>
      <c r="E503" s="37"/>
      <c r="F503" s="37"/>
      <c r="G503" s="39"/>
      <c r="H503" s="39"/>
      <c r="I503" s="39"/>
      <c r="J503" s="37"/>
      <c r="K503" s="37" t="s">
        <v>708</v>
      </c>
      <c r="L503" s="37" t="s">
        <v>709</v>
      </c>
      <c r="M503" s="37" t="s">
        <v>1574</v>
      </c>
      <c r="N503" s="37" t="s">
        <v>711</v>
      </c>
      <c r="O503" s="37" t="s">
        <v>712</v>
      </c>
      <c r="P503" s="37" t="s">
        <v>716</v>
      </c>
      <c r="Q503" s="2"/>
    </row>
    <row r="504" ht="25" customHeight="1" spans="1:17">
      <c r="A504" s="26"/>
      <c r="B504" s="37"/>
      <c r="C504" s="37"/>
      <c r="D504" s="37"/>
      <c r="E504" s="37"/>
      <c r="F504" s="37"/>
      <c r="G504" s="39"/>
      <c r="H504" s="39"/>
      <c r="I504" s="39"/>
      <c r="J504" s="37"/>
      <c r="K504" s="37" t="s">
        <v>708</v>
      </c>
      <c r="L504" s="37" t="s">
        <v>709</v>
      </c>
      <c r="M504" s="37" t="s">
        <v>1579</v>
      </c>
      <c r="N504" s="37" t="s">
        <v>711</v>
      </c>
      <c r="O504" s="37" t="s">
        <v>712</v>
      </c>
      <c r="P504" s="37" t="s">
        <v>724</v>
      </c>
      <c r="Q504" s="2"/>
    </row>
    <row r="505" ht="16.55" customHeight="1" spans="1:17">
      <c r="A505" s="26"/>
      <c r="B505" s="37"/>
      <c r="C505" s="37"/>
      <c r="D505" s="37"/>
      <c r="E505" s="37"/>
      <c r="F505" s="37"/>
      <c r="G505" s="39"/>
      <c r="H505" s="39"/>
      <c r="I505" s="39"/>
      <c r="J505" s="37"/>
      <c r="K505" s="37" t="s">
        <v>708</v>
      </c>
      <c r="L505" s="37" t="s">
        <v>709</v>
      </c>
      <c r="M505" s="37" t="s">
        <v>1573</v>
      </c>
      <c r="N505" s="37" t="s">
        <v>711</v>
      </c>
      <c r="O505" s="37" t="s">
        <v>712</v>
      </c>
      <c r="P505" s="37" t="s">
        <v>716</v>
      </c>
      <c r="Q505" s="2"/>
    </row>
    <row r="506" ht="16.55" customHeight="1" spans="1:17">
      <c r="A506" s="26"/>
      <c r="B506" s="37"/>
      <c r="C506" s="37"/>
      <c r="D506" s="37"/>
      <c r="E506" s="37"/>
      <c r="F506" s="37"/>
      <c r="G506" s="39"/>
      <c r="H506" s="39"/>
      <c r="I506" s="39"/>
      <c r="J506" s="37"/>
      <c r="K506" s="37" t="s">
        <v>708</v>
      </c>
      <c r="L506" s="37" t="s">
        <v>709</v>
      </c>
      <c r="M506" s="37" t="s">
        <v>1569</v>
      </c>
      <c r="N506" s="37" t="s">
        <v>711</v>
      </c>
      <c r="O506" s="37" t="s">
        <v>712</v>
      </c>
      <c r="P506" s="37" t="s">
        <v>716</v>
      </c>
      <c r="Q506" s="2"/>
    </row>
    <row r="507" ht="25" customHeight="1" spans="1:17">
      <c r="A507" s="26"/>
      <c r="B507" s="37"/>
      <c r="C507" s="37"/>
      <c r="D507" s="37"/>
      <c r="E507" s="37"/>
      <c r="F507" s="37"/>
      <c r="G507" s="39"/>
      <c r="H507" s="39"/>
      <c r="I507" s="39"/>
      <c r="J507" s="37"/>
      <c r="K507" s="37" t="s">
        <v>739</v>
      </c>
      <c r="L507" s="37" t="s">
        <v>740</v>
      </c>
      <c r="M507" s="37" t="s">
        <v>1594</v>
      </c>
      <c r="N507" s="37" t="s">
        <v>723</v>
      </c>
      <c r="O507" s="37" t="s">
        <v>1595</v>
      </c>
      <c r="P507" s="37" t="s">
        <v>724</v>
      </c>
      <c r="Q507" s="2"/>
    </row>
    <row r="508" ht="25" customHeight="1" spans="1:17">
      <c r="A508" s="26"/>
      <c r="B508" s="37"/>
      <c r="C508" s="37"/>
      <c r="D508" s="37"/>
      <c r="E508" s="37"/>
      <c r="F508" s="37"/>
      <c r="G508" s="39"/>
      <c r="H508" s="39"/>
      <c r="I508" s="39"/>
      <c r="J508" s="37"/>
      <c r="K508" s="37" t="s">
        <v>739</v>
      </c>
      <c r="L508" s="37" t="s">
        <v>740</v>
      </c>
      <c r="M508" s="37" t="s">
        <v>1157</v>
      </c>
      <c r="N508" s="37" t="s">
        <v>723</v>
      </c>
      <c r="O508" s="37" t="s">
        <v>712</v>
      </c>
      <c r="P508" s="37" t="s">
        <v>724</v>
      </c>
      <c r="Q508" s="2"/>
    </row>
    <row r="509" ht="16.55" customHeight="1" spans="1:17">
      <c r="A509" s="26"/>
      <c r="B509" s="37"/>
      <c r="C509" s="37" t="s">
        <v>686</v>
      </c>
      <c r="D509" s="37" t="s">
        <v>1155</v>
      </c>
      <c r="E509" s="37" t="s">
        <v>1580</v>
      </c>
      <c r="F509" s="37" t="s">
        <v>1581</v>
      </c>
      <c r="G509" s="38">
        <v>391.99</v>
      </c>
      <c r="H509" s="39" t="s">
        <v>1596</v>
      </c>
      <c r="I509" s="39"/>
      <c r="J509" s="37" t="s">
        <v>1597</v>
      </c>
      <c r="K509" s="37" t="s">
        <v>717</v>
      </c>
      <c r="L509" s="37" t="s">
        <v>725</v>
      </c>
      <c r="M509" s="37" t="s">
        <v>1555</v>
      </c>
      <c r="N509" s="37" t="s">
        <v>806</v>
      </c>
      <c r="O509" s="37" t="s">
        <v>712</v>
      </c>
      <c r="P509" s="37" t="s">
        <v>1246</v>
      </c>
      <c r="Q509" s="2"/>
    </row>
    <row r="510" ht="25" customHeight="1" spans="1:17">
      <c r="A510" s="26"/>
      <c r="B510" s="37"/>
      <c r="C510" s="37"/>
      <c r="D510" s="37"/>
      <c r="E510" s="37"/>
      <c r="F510" s="37"/>
      <c r="G510" s="39"/>
      <c r="H510" s="39"/>
      <c r="I510" s="39"/>
      <c r="J510" s="37"/>
      <c r="K510" s="37" t="s">
        <v>717</v>
      </c>
      <c r="L510" s="37" t="s">
        <v>725</v>
      </c>
      <c r="M510" s="37" t="s">
        <v>1552</v>
      </c>
      <c r="N510" s="37" t="s">
        <v>723</v>
      </c>
      <c r="O510" s="37" t="s">
        <v>712</v>
      </c>
      <c r="P510" s="37" t="s">
        <v>768</v>
      </c>
      <c r="Q510" s="2"/>
    </row>
    <row r="511" ht="16.55" customHeight="1" spans="1:17">
      <c r="A511" s="26"/>
      <c r="B511" s="37"/>
      <c r="C511" s="37"/>
      <c r="D511" s="37"/>
      <c r="E511" s="37"/>
      <c r="F511" s="37"/>
      <c r="G511" s="39"/>
      <c r="H511" s="39"/>
      <c r="I511" s="39"/>
      <c r="J511" s="37"/>
      <c r="K511" s="37" t="s">
        <v>717</v>
      </c>
      <c r="L511" s="37" t="s">
        <v>725</v>
      </c>
      <c r="M511" s="37" t="s">
        <v>1598</v>
      </c>
      <c r="N511" s="37" t="s">
        <v>723</v>
      </c>
      <c r="O511" s="37" t="s">
        <v>793</v>
      </c>
      <c r="P511" s="37" t="s">
        <v>1167</v>
      </c>
      <c r="Q511" s="2"/>
    </row>
    <row r="512" ht="16.55" customHeight="1" spans="1:17">
      <c r="A512" s="26"/>
      <c r="B512" s="37"/>
      <c r="C512" s="37"/>
      <c r="D512" s="37"/>
      <c r="E512" s="37"/>
      <c r="F512" s="37"/>
      <c r="G512" s="39"/>
      <c r="H512" s="39"/>
      <c r="I512" s="39"/>
      <c r="J512" s="37"/>
      <c r="K512" s="37" t="s">
        <v>717</v>
      </c>
      <c r="L512" s="37" t="s">
        <v>725</v>
      </c>
      <c r="M512" s="37" t="s">
        <v>1557</v>
      </c>
      <c r="N512" s="37" t="s">
        <v>806</v>
      </c>
      <c r="O512" s="37" t="s">
        <v>712</v>
      </c>
      <c r="P512" s="37" t="s">
        <v>768</v>
      </c>
      <c r="Q512" s="2"/>
    </row>
    <row r="513" ht="16.55" customHeight="1" spans="1:17">
      <c r="A513" s="26"/>
      <c r="B513" s="37"/>
      <c r="C513" s="37"/>
      <c r="D513" s="37"/>
      <c r="E513" s="37"/>
      <c r="F513" s="37"/>
      <c r="G513" s="39"/>
      <c r="H513" s="39"/>
      <c r="I513" s="39"/>
      <c r="J513" s="37"/>
      <c r="K513" s="37" t="s">
        <v>717</v>
      </c>
      <c r="L513" s="37" t="s">
        <v>725</v>
      </c>
      <c r="M513" s="37" t="s">
        <v>1599</v>
      </c>
      <c r="N513" s="37" t="s">
        <v>723</v>
      </c>
      <c r="O513" s="37" t="s">
        <v>885</v>
      </c>
      <c r="P513" s="37" t="s">
        <v>1167</v>
      </c>
      <c r="Q513" s="2"/>
    </row>
    <row r="514" ht="16.55" customHeight="1" spans="1:17">
      <c r="A514" s="26"/>
      <c r="B514" s="37"/>
      <c r="C514" s="37"/>
      <c r="D514" s="37"/>
      <c r="E514" s="37"/>
      <c r="F514" s="37"/>
      <c r="G514" s="39"/>
      <c r="H514" s="39"/>
      <c r="I514" s="39"/>
      <c r="J514" s="37"/>
      <c r="K514" s="37" t="s">
        <v>717</v>
      </c>
      <c r="L514" s="37" t="s">
        <v>725</v>
      </c>
      <c r="M514" s="37" t="s">
        <v>1553</v>
      </c>
      <c r="N514" s="37" t="s">
        <v>723</v>
      </c>
      <c r="O514" s="37" t="s">
        <v>712</v>
      </c>
      <c r="P514" s="37" t="s">
        <v>1246</v>
      </c>
      <c r="Q514" s="2"/>
    </row>
    <row r="515" ht="16.55" customHeight="1" spans="1:17">
      <c r="A515" s="26"/>
      <c r="B515" s="37"/>
      <c r="C515" s="37"/>
      <c r="D515" s="37"/>
      <c r="E515" s="37"/>
      <c r="F515" s="37"/>
      <c r="G515" s="39"/>
      <c r="H515" s="39"/>
      <c r="I515" s="39"/>
      <c r="J515" s="37"/>
      <c r="K515" s="37" t="s">
        <v>717</v>
      </c>
      <c r="L515" s="37" t="s">
        <v>725</v>
      </c>
      <c r="M515" s="37" t="s">
        <v>1550</v>
      </c>
      <c r="N515" s="37" t="s">
        <v>806</v>
      </c>
      <c r="O515" s="37" t="s">
        <v>712</v>
      </c>
      <c r="P515" s="37" t="s">
        <v>768</v>
      </c>
      <c r="Q515" s="2"/>
    </row>
    <row r="516" ht="16.55" customHeight="1" spans="1:17">
      <c r="A516" s="26"/>
      <c r="B516" s="37"/>
      <c r="C516" s="37"/>
      <c r="D516" s="37"/>
      <c r="E516" s="37"/>
      <c r="F516" s="37"/>
      <c r="G516" s="39"/>
      <c r="H516" s="39"/>
      <c r="I516" s="39"/>
      <c r="J516" s="37"/>
      <c r="K516" s="37" t="s">
        <v>717</v>
      </c>
      <c r="L516" s="37" t="s">
        <v>725</v>
      </c>
      <c r="M516" s="37" t="s">
        <v>1551</v>
      </c>
      <c r="N516" s="37" t="s">
        <v>723</v>
      </c>
      <c r="O516" s="37" t="s">
        <v>712</v>
      </c>
      <c r="P516" s="37" t="s">
        <v>768</v>
      </c>
      <c r="Q516" s="2"/>
    </row>
    <row r="517" ht="16.55" customHeight="1" spans="1:17">
      <c r="A517" s="26"/>
      <c r="B517" s="37"/>
      <c r="C517" s="37"/>
      <c r="D517" s="37"/>
      <c r="E517" s="37"/>
      <c r="F517" s="37"/>
      <c r="G517" s="39"/>
      <c r="H517" s="39"/>
      <c r="I517" s="39"/>
      <c r="J517" s="37"/>
      <c r="K517" s="37" t="s">
        <v>717</v>
      </c>
      <c r="L517" s="37" t="s">
        <v>725</v>
      </c>
      <c r="M517" s="37" t="s">
        <v>1548</v>
      </c>
      <c r="N517" s="37" t="s">
        <v>806</v>
      </c>
      <c r="O517" s="37" t="s">
        <v>712</v>
      </c>
      <c r="P517" s="37" t="s">
        <v>1549</v>
      </c>
      <c r="Q517" s="2"/>
    </row>
    <row r="518" ht="16.55" customHeight="1" spans="1:17">
      <c r="A518" s="26"/>
      <c r="B518" s="37"/>
      <c r="C518" s="37"/>
      <c r="D518" s="37"/>
      <c r="E518" s="37"/>
      <c r="F518" s="37"/>
      <c r="G518" s="39"/>
      <c r="H518" s="39"/>
      <c r="I518" s="39"/>
      <c r="J518" s="37"/>
      <c r="K518" s="37" t="s">
        <v>717</v>
      </c>
      <c r="L518" s="37" t="s">
        <v>725</v>
      </c>
      <c r="M518" s="37" t="s">
        <v>1556</v>
      </c>
      <c r="N518" s="37" t="s">
        <v>723</v>
      </c>
      <c r="O518" s="37" t="s">
        <v>712</v>
      </c>
      <c r="P518" s="37" t="s">
        <v>768</v>
      </c>
      <c r="Q518" s="2"/>
    </row>
    <row r="519" ht="25" customHeight="1" spans="1:17">
      <c r="A519" s="26"/>
      <c r="B519" s="37"/>
      <c r="C519" s="37"/>
      <c r="D519" s="37"/>
      <c r="E519" s="37"/>
      <c r="F519" s="37"/>
      <c r="G519" s="39"/>
      <c r="H519" s="39"/>
      <c r="I519" s="39"/>
      <c r="J519" s="37"/>
      <c r="K519" s="37" t="s">
        <v>717</v>
      </c>
      <c r="L519" s="37" t="s">
        <v>718</v>
      </c>
      <c r="M519" s="37" t="s">
        <v>1546</v>
      </c>
      <c r="N519" s="37" t="s">
        <v>723</v>
      </c>
      <c r="O519" s="37" t="s">
        <v>712</v>
      </c>
      <c r="P519" s="37" t="s">
        <v>724</v>
      </c>
      <c r="Q519" s="2"/>
    </row>
    <row r="520" ht="25" customHeight="1" spans="1:17">
      <c r="A520" s="26"/>
      <c r="B520" s="37"/>
      <c r="C520" s="37"/>
      <c r="D520" s="37"/>
      <c r="E520" s="37"/>
      <c r="F520" s="37"/>
      <c r="G520" s="39"/>
      <c r="H520" s="39"/>
      <c r="I520" s="39"/>
      <c r="J520" s="37"/>
      <c r="K520" s="37" t="s">
        <v>717</v>
      </c>
      <c r="L520" s="37" t="s">
        <v>718</v>
      </c>
      <c r="M520" s="37" t="s">
        <v>1541</v>
      </c>
      <c r="N520" s="37" t="s">
        <v>711</v>
      </c>
      <c r="O520" s="37" t="s">
        <v>712</v>
      </c>
      <c r="P520" s="37" t="s">
        <v>733</v>
      </c>
      <c r="Q520" s="2"/>
    </row>
    <row r="521" ht="16.55" customHeight="1" spans="1:17">
      <c r="A521" s="26"/>
      <c r="B521" s="37"/>
      <c r="C521" s="37"/>
      <c r="D521" s="37"/>
      <c r="E521" s="37"/>
      <c r="F521" s="37"/>
      <c r="G521" s="39"/>
      <c r="H521" s="39"/>
      <c r="I521" s="39"/>
      <c r="J521" s="37"/>
      <c r="K521" s="37" t="s">
        <v>717</v>
      </c>
      <c r="L521" s="37" t="s">
        <v>718</v>
      </c>
      <c r="M521" s="37" t="s">
        <v>1536</v>
      </c>
      <c r="N521" s="37" t="s">
        <v>723</v>
      </c>
      <c r="O521" s="37" t="s">
        <v>712</v>
      </c>
      <c r="P521" s="37" t="s">
        <v>724</v>
      </c>
      <c r="Q521" s="2"/>
    </row>
    <row r="522" ht="25" customHeight="1" spans="1:17">
      <c r="A522" s="26"/>
      <c r="B522" s="37"/>
      <c r="C522" s="37"/>
      <c r="D522" s="37"/>
      <c r="E522" s="37"/>
      <c r="F522" s="37"/>
      <c r="G522" s="39"/>
      <c r="H522" s="39"/>
      <c r="I522" s="39"/>
      <c r="J522" s="37"/>
      <c r="K522" s="37" t="s">
        <v>717</v>
      </c>
      <c r="L522" s="37" t="s">
        <v>718</v>
      </c>
      <c r="M522" s="37" t="s">
        <v>1538</v>
      </c>
      <c r="N522" s="37" t="s">
        <v>711</v>
      </c>
      <c r="O522" s="37" t="s">
        <v>712</v>
      </c>
      <c r="P522" s="37" t="s">
        <v>733</v>
      </c>
      <c r="Q522" s="2"/>
    </row>
    <row r="523" ht="25" customHeight="1" spans="1:17">
      <c r="A523" s="26"/>
      <c r="B523" s="37"/>
      <c r="C523" s="37"/>
      <c r="D523" s="37"/>
      <c r="E523" s="37"/>
      <c r="F523" s="37"/>
      <c r="G523" s="39"/>
      <c r="H523" s="39"/>
      <c r="I523" s="39"/>
      <c r="J523" s="37"/>
      <c r="K523" s="37" t="s">
        <v>717</v>
      </c>
      <c r="L523" s="37" t="s">
        <v>718</v>
      </c>
      <c r="M523" s="37" t="s">
        <v>1544</v>
      </c>
      <c r="N523" s="37" t="s">
        <v>711</v>
      </c>
      <c r="O523" s="37" t="s">
        <v>712</v>
      </c>
      <c r="P523" s="37" t="s">
        <v>733</v>
      </c>
      <c r="Q523" s="2"/>
    </row>
    <row r="524" ht="25" customHeight="1" spans="1:17">
      <c r="A524" s="26"/>
      <c r="B524" s="37"/>
      <c r="C524" s="37"/>
      <c r="D524" s="37"/>
      <c r="E524" s="37"/>
      <c r="F524" s="37"/>
      <c r="G524" s="39"/>
      <c r="H524" s="39"/>
      <c r="I524" s="39"/>
      <c r="J524" s="37"/>
      <c r="K524" s="37" t="s">
        <v>717</v>
      </c>
      <c r="L524" s="37" t="s">
        <v>718</v>
      </c>
      <c r="M524" s="37" t="s">
        <v>1600</v>
      </c>
      <c r="N524" s="37" t="s">
        <v>806</v>
      </c>
      <c r="O524" s="37" t="s">
        <v>807</v>
      </c>
      <c r="P524" s="37" t="s">
        <v>724</v>
      </c>
      <c r="Q524" s="2"/>
    </row>
    <row r="525" ht="16.55" customHeight="1" spans="1:17">
      <c r="A525" s="26"/>
      <c r="B525" s="37"/>
      <c r="C525" s="37"/>
      <c r="D525" s="37"/>
      <c r="E525" s="37"/>
      <c r="F525" s="37"/>
      <c r="G525" s="39"/>
      <c r="H525" s="39"/>
      <c r="I525" s="39"/>
      <c r="J525" s="37"/>
      <c r="K525" s="37" t="s">
        <v>717</v>
      </c>
      <c r="L525" s="37" t="s">
        <v>718</v>
      </c>
      <c r="M525" s="37" t="s">
        <v>1540</v>
      </c>
      <c r="N525" s="37" t="s">
        <v>723</v>
      </c>
      <c r="O525" s="37" t="s">
        <v>712</v>
      </c>
      <c r="P525" s="37" t="s">
        <v>724</v>
      </c>
      <c r="Q525" s="2"/>
    </row>
    <row r="526" ht="16.55" customHeight="1" spans="1:17">
      <c r="A526" s="26"/>
      <c r="B526" s="37"/>
      <c r="C526" s="37"/>
      <c r="D526" s="37"/>
      <c r="E526" s="37"/>
      <c r="F526" s="37"/>
      <c r="G526" s="39"/>
      <c r="H526" s="39"/>
      <c r="I526" s="39"/>
      <c r="J526" s="37"/>
      <c r="K526" s="37" t="s">
        <v>717</v>
      </c>
      <c r="L526" s="37" t="s">
        <v>718</v>
      </c>
      <c r="M526" s="37" t="s">
        <v>1542</v>
      </c>
      <c r="N526" s="37" t="s">
        <v>711</v>
      </c>
      <c r="O526" s="37" t="s">
        <v>712</v>
      </c>
      <c r="P526" s="37" t="s">
        <v>724</v>
      </c>
      <c r="Q526" s="2"/>
    </row>
    <row r="527" ht="16.55" customHeight="1" spans="1:17">
      <c r="A527" s="26"/>
      <c r="B527" s="37"/>
      <c r="C527" s="37"/>
      <c r="D527" s="37"/>
      <c r="E527" s="37"/>
      <c r="F527" s="37"/>
      <c r="G527" s="39"/>
      <c r="H527" s="39"/>
      <c r="I527" s="39"/>
      <c r="J527" s="37"/>
      <c r="K527" s="37" t="s">
        <v>717</v>
      </c>
      <c r="L527" s="37" t="s">
        <v>718</v>
      </c>
      <c r="M527" s="37" t="s">
        <v>1545</v>
      </c>
      <c r="N527" s="37" t="s">
        <v>723</v>
      </c>
      <c r="O527" s="37" t="s">
        <v>712</v>
      </c>
      <c r="P527" s="37" t="s">
        <v>724</v>
      </c>
      <c r="Q527" s="2"/>
    </row>
    <row r="528" ht="16.55" customHeight="1" spans="1:17">
      <c r="A528" s="26"/>
      <c r="B528" s="37"/>
      <c r="C528" s="37"/>
      <c r="D528" s="37"/>
      <c r="E528" s="37"/>
      <c r="F528" s="37"/>
      <c r="G528" s="39"/>
      <c r="H528" s="39"/>
      <c r="I528" s="39"/>
      <c r="J528" s="37"/>
      <c r="K528" s="37" t="s">
        <v>717</v>
      </c>
      <c r="L528" s="37" t="s">
        <v>718</v>
      </c>
      <c r="M528" s="37" t="s">
        <v>1534</v>
      </c>
      <c r="N528" s="37" t="s">
        <v>723</v>
      </c>
      <c r="O528" s="37" t="s">
        <v>712</v>
      </c>
      <c r="P528" s="37" t="s">
        <v>724</v>
      </c>
      <c r="Q528" s="2"/>
    </row>
    <row r="529" ht="25" customHeight="1" spans="1:17">
      <c r="A529" s="26"/>
      <c r="B529" s="37"/>
      <c r="C529" s="37"/>
      <c r="D529" s="37"/>
      <c r="E529" s="37"/>
      <c r="F529" s="37"/>
      <c r="G529" s="39"/>
      <c r="H529" s="39"/>
      <c r="I529" s="39"/>
      <c r="J529" s="37"/>
      <c r="K529" s="37" t="s">
        <v>717</v>
      </c>
      <c r="L529" s="37" t="s">
        <v>718</v>
      </c>
      <c r="M529" s="37" t="s">
        <v>1601</v>
      </c>
      <c r="N529" s="37" t="s">
        <v>806</v>
      </c>
      <c r="O529" s="37" t="s">
        <v>807</v>
      </c>
      <c r="P529" s="37" t="s">
        <v>724</v>
      </c>
      <c r="Q529" s="2"/>
    </row>
    <row r="530" ht="25" customHeight="1" spans="1:17">
      <c r="A530" s="26"/>
      <c r="B530" s="37"/>
      <c r="C530" s="37"/>
      <c r="D530" s="37"/>
      <c r="E530" s="37"/>
      <c r="F530" s="37"/>
      <c r="G530" s="39"/>
      <c r="H530" s="39"/>
      <c r="I530" s="39"/>
      <c r="J530" s="37"/>
      <c r="K530" s="37" t="s">
        <v>717</v>
      </c>
      <c r="L530" s="37" t="s">
        <v>718</v>
      </c>
      <c r="M530" s="37" t="s">
        <v>1535</v>
      </c>
      <c r="N530" s="37" t="s">
        <v>711</v>
      </c>
      <c r="O530" s="37" t="s">
        <v>712</v>
      </c>
      <c r="P530" s="37" t="s">
        <v>733</v>
      </c>
      <c r="Q530" s="2"/>
    </row>
    <row r="531" ht="25" customHeight="1" spans="1:17">
      <c r="A531" s="26"/>
      <c r="B531" s="37"/>
      <c r="C531" s="37"/>
      <c r="D531" s="37"/>
      <c r="E531" s="37"/>
      <c r="F531" s="37"/>
      <c r="G531" s="39"/>
      <c r="H531" s="39"/>
      <c r="I531" s="39"/>
      <c r="J531" s="37"/>
      <c r="K531" s="37" t="s">
        <v>717</v>
      </c>
      <c r="L531" s="37" t="s">
        <v>718</v>
      </c>
      <c r="M531" s="37" t="s">
        <v>1602</v>
      </c>
      <c r="N531" s="37" t="s">
        <v>806</v>
      </c>
      <c r="O531" s="37" t="s">
        <v>807</v>
      </c>
      <c r="P531" s="37" t="s">
        <v>724</v>
      </c>
      <c r="Q531" s="2"/>
    </row>
    <row r="532" ht="25" customHeight="1" spans="1:17">
      <c r="A532" s="26"/>
      <c r="B532" s="37"/>
      <c r="C532" s="37"/>
      <c r="D532" s="37"/>
      <c r="E532" s="37"/>
      <c r="F532" s="37"/>
      <c r="G532" s="39"/>
      <c r="H532" s="39"/>
      <c r="I532" s="39"/>
      <c r="J532" s="37"/>
      <c r="K532" s="37" t="s">
        <v>717</v>
      </c>
      <c r="L532" s="37" t="s">
        <v>718</v>
      </c>
      <c r="M532" s="37" t="s">
        <v>1539</v>
      </c>
      <c r="N532" s="37" t="s">
        <v>711</v>
      </c>
      <c r="O532" s="37" t="s">
        <v>712</v>
      </c>
      <c r="P532" s="37" t="s">
        <v>733</v>
      </c>
      <c r="Q532" s="2"/>
    </row>
    <row r="533" ht="25" customHeight="1" spans="1:17">
      <c r="A533" s="26"/>
      <c r="B533" s="37"/>
      <c r="C533" s="37"/>
      <c r="D533" s="37"/>
      <c r="E533" s="37"/>
      <c r="F533" s="37"/>
      <c r="G533" s="39"/>
      <c r="H533" s="39"/>
      <c r="I533" s="39"/>
      <c r="J533" s="37"/>
      <c r="K533" s="37" t="s">
        <v>717</v>
      </c>
      <c r="L533" s="37" t="s">
        <v>718</v>
      </c>
      <c r="M533" s="37" t="s">
        <v>1547</v>
      </c>
      <c r="N533" s="37" t="s">
        <v>711</v>
      </c>
      <c r="O533" s="37" t="s">
        <v>712</v>
      </c>
      <c r="P533" s="37" t="s">
        <v>733</v>
      </c>
      <c r="Q533" s="2"/>
    </row>
    <row r="534" ht="25" customHeight="1" spans="1:17">
      <c r="A534" s="26"/>
      <c r="B534" s="37"/>
      <c r="C534" s="37"/>
      <c r="D534" s="37"/>
      <c r="E534" s="37"/>
      <c r="F534" s="37"/>
      <c r="G534" s="39"/>
      <c r="H534" s="39"/>
      <c r="I534" s="39"/>
      <c r="J534" s="37"/>
      <c r="K534" s="37" t="s">
        <v>717</v>
      </c>
      <c r="L534" s="37" t="s">
        <v>735</v>
      </c>
      <c r="M534" s="37" t="s">
        <v>1559</v>
      </c>
      <c r="N534" s="37" t="s">
        <v>711</v>
      </c>
      <c r="O534" s="37" t="s">
        <v>712</v>
      </c>
      <c r="P534" s="37" t="s">
        <v>1560</v>
      </c>
      <c r="Q534" s="2"/>
    </row>
    <row r="535" ht="16.55" customHeight="1" spans="1:17">
      <c r="A535" s="26"/>
      <c r="B535" s="37"/>
      <c r="C535" s="37"/>
      <c r="D535" s="37"/>
      <c r="E535" s="37"/>
      <c r="F535" s="37"/>
      <c r="G535" s="39"/>
      <c r="H535" s="39"/>
      <c r="I535" s="39"/>
      <c r="J535" s="37"/>
      <c r="K535" s="37" t="s">
        <v>717</v>
      </c>
      <c r="L535" s="37" t="s">
        <v>735</v>
      </c>
      <c r="M535" s="37" t="s">
        <v>1558</v>
      </c>
      <c r="N535" s="37" t="s">
        <v>711</v>
      </c>
      <c r="O535" s="37" t="s">
        <v>712</v>
      </c>
      <c r="P535" s="37" t="s">
        <v>1071</v>
      </c>
      <c r="Q535" s="2"/>
    </row>
    <row r="536" ht="25" customHeight="1" spans="1:17">
      <c r="A536" s="26"/>
      <c r="B536" s="37"/>
      <c r="C536" s="37"/>
      <c r="D536" s="37"/>
      <c r="E536" s="37"/>
      <c r="F536" s="37"/>
      <c r="G536" s="39"/>
      <c r="H536" s="39"/>
      <c r="I536" s="39"/>
      <c r="J536" s="37"/>
      <c r="K536" s="37" t="s">
        <v>717</v>
      </c>
      <c r="L536" s="37" t="s">
        <v>735</v>
      </c>
      <c r="M536" s="37" t="s">
        <v>1561</v>
      </c>
      <c r="N536" s="37" t="s">
        <v>723</v>
      </c>
      <c r="O536" s="37" t="s">
        <v>712</v>
      </c>
      <c r="P536" s="37" t="s">
        <v>733</v>
      </c>
      <c r="Q536" s="2"/>
    </row>
    <row r="537" ht="16.55" customHeight="1" spans="1:17">
      <c r="A537" s="26"/>
      <c r="B537" s="37"/>
      <c r="C537" s="37"/>
      <c r="D537" s="37"/>
      <c r="E537" s="37"/>
      <c r="F537" s="37"/>
      <c r="G537" s="39"/>
      <c r="H537" s="39"/>
      <c r="I537" s="39"/>
      <c r="J537" s="37"/>
      <c r="K537" s="37" t="s">
        <v>742</v>
      </c>
      <c r="L537" s="37" t="s">
        <v>743</v>
      </c>
      <c r="M537" s="37" t="s">
        <v>1564</v>
      </c>
      <c r="N537" s="37" t="s">
        <v>723</v>
      </c>
      <c r="O537" s="37" t="s">
        <v>712</v>
      </c>
      <c r="P537" s="37" t="s">
        <v>724</v>
      </c>
      <c r="Q537" s="2"/>
    </row>
    <row r="538" ht="25" customHeight="1" spans="1:17">
      <c r="A538" s="26"/>
      <c r="B538" s="37"/>
      <c r="C538" s="37"/>
      <c r="D538" s="37"/>
      <c r="E538" s="37"/>
      <c r="F538" s="37"/>
      <c r="G538" s="39"/>
      <c r="H538" s="39"/>
      <c r="I538" s="39"/>
      <c r="J538" s="37"/>
      <c r="K538" s="37" t="s">
        <v>742</v>
      </c>
      <c r="L538" s="37" t="s">
        <v>743</v>
      </c>
      <c r="M538" s="37" t="s">
        <v>1603</v>
      </c>
      <c r="N538" s="37" t="s">
        <v>720</v>
      </c>
      <c r="O538" s="37" t="s">
        <v>1604</v>
      </c>
      <c r="P538" s="37"/>
      <c r="Q538" s="2"/>
    </row>
    <row r="539" ht="37.95" customHeight="1" spans="1:17">
      <c r="A539" s="26"/>
      <c r="B539" s="37"/>
      <c r="C539" s="37"/>
      <c r="D539" s="37"/>
      <c r="E539" s="37"/>
      <c r="F539" s="37"/>
      <c r="G539" s="39"/>
      <c r="H539" s="39"/>
      <c r="I539" s="39"/>
      <c r="J539" s="37"/>
      <c r="K539" s="37" t="s">
        <v>742</v>
      </c>
      <c r="L539" s="37" t="s">
        <v>743</v>
      </c>
      <c r="M539" s="37" t="s">
        <v>1563</v>
      </c>
      <c r="N539" s="37" t="s">
        <v>723</v>
      </c>
      <c r="O539" s="37" t="s">
        <v>712</v>
      </c>
      <c r="P539" s="37" t="s">
        <v>724</v>
      </c>
      <c r="Q539" s="2"/>
    </row>
    <row r="540" ht="16.55" customHeight="1" spans="1:17">
      <c r="A540" s="26"/>
      <c r="B540" s="37"/>
      <c r="C540" s="37"/>
      <c r="D540" s="37"/>
      <c r="E540" s="37"/>
      <c r="F540" s="37"/>
      <c r="G540" s="39"/>
      <c r="H540" s="39"/>
      <c r="I540" s="39"/>
      <c r="J540" s="37"/>
      <c r="K540" s="37" t="s">
        <v>742</v>
      </c>
      <c r="L540" s="37" t="s">
        <v>743</v>
      </c>
      <c r="M540" s="37" t="s">
        <v>1566</v>
      </c>
      <c r="N540" s="37" t="s">
        <v>723</v>
      </c>
      <c r="O540" s="37" t="s">
        <v>712</v>
      </c>
      <c r="P540" s="37" t="s">
        <v>724</v>
      </c>
      <c r="Q540" s="2"/>
    </row>
    <row r="541" ht="16.55" customHeight="1" spans="1:17">
      <c r="A541" s="26"/>
      <c r="B541" s="37"/>
      <c r="C541" s="37"/>
      <c r="D541" s="37"/>
      <c r="E541" s="37"/>
      <c r="F541" s="37"/>
      <c r="G541" s="39"/>
      <c r="H541" s="39"/>
      <c r="I541" s="39"/>
      <c r="J541" s="37"/>
      <c r="K541" s="37" t="s">
        <v>742</v>
      </c>
      <c r="L541" s="37" t="s">
        <v>743</v>
      </c>
      <c r="M541" s="37" t="s">
        <v>1565</v>
      </c>
      <c r="N541" s="37" t="s">
        <v>723</v>
      </c>
      <c r="O541" s="37" t="s">
        <v>712</v>
      </c>
      <c r="P541" s="37" t="s">
        <v>724</v>
      </c>
      <c r="Q541" s="2"/>
    </row>
    <row r="542" ht="16.55" customHeight="1" spans="1:17">
      <c r="A542" s="26"/>
      <c r="B542" s="37"/>
      <c r="C542" s="37"/>
      <c r="D542" s="37"/>
      <c r="E542" s="37"/>
      <c r="F542" s="37"/>
      <c r="G542" s="39"/>
      <c r="H542" s="39"/>
      <c r="I542" s="39"/>
      <c r="J542" s="37"/>
      <c r="K542" s="37" t="s">
        <v>742</v>
      </c>
      <c r="L542" s="37" t="s">
        <v>889</v>
      </c>
      <c r="M542" s="37" t="s">
        <v>1545</v>
      </c>
      <c r="N542" s="37" t="s">
        <v>723</v>
      </c>
      <c r="O542" s="37" t="s">
        <v>1605</v>
      </c>
      <c r="P542" s="37" t="s">
        <v>724</v>
      </c>
      <c r="Q542" s="2"/>
    </row>
    <row r="543" ht="25" customHeight="1" spans="1:17">
      <c r="A543" s="26"/>
      <c r="B543" s="37"/>
      <c r="C543" s="37"/>
      <c r="D543" s="37"/>
      <c r="E543" s="37"/>
      <c r="F543" s="37"/>
      <c r="G543" s="39"/>
      <c r="H543" s="39"/>
      <c r="I543" s="39"/>
      <c r="J543" s="37"/>
      <c r="K543" s="37" t="s">
        <v>742</v>
      </c>
      <c r="L543" s="37" t="s">
        <v>889</v>
      </c>
      <c r="M543" s="37" t="s">
        <v>1567</v>
      </c>
      <c r="N543" s="37" t="s">
        <v>723</v>
      </c>
      <c r="O543" s="37" t="s">
        <v>712</v>
      </c>
      <c r="P543" s="37" t="s">
        <v>1077</v>
      </c>
      <c r="Q543" s="2"/>
    </row>
    <row r="544" ht="25" customHeight="1" spans="1:17">
      <c r="A544" s="26"/>
      <c r="B544" s="37"/>
      <c r="C544" s="37"/>
      <c r="D544" s="37"/>
      <c r="E544" s="37"/>
      <c r="F544" s="37"/>
      <c r="G544" s="39"/>
      <c r="H544" s="39"/>
      <c r="I544" s="39"/>
      <c r="J544" s="37"/>
      <c r="K544" s="37" t="s">
        <v>739</v>
      </c>
      <c r="L544" s="37" t="s">
        <v>740</v>
      </c>
      <c r="M544" s="37" t="s">
        <v>1157</v>
      </c>
      <c r="N544" s="37" t="s">
        <v>723</v>
      </c>
      <c r="O544" s="37" t="s">
        <v>712</v>
      </c>
      <c r="P544" s="37" t="s">
        <v>724</v>
      </c>
      <c r="Q544" s="2"/>
    </row>
    <row r="545" ht="25" customHeight="1" spans="1:17">
      <c r="A545" s="26"/>
      <c r="B545" s="37"/>
      <c r="C545" s="37"/>
      <c r="D545" s="37"/>
      <c r="E545" s="37"/>
      <c r="F545" s="37"/>
      <c r="G545" s="39"/>
      <c r="H545" s="39"/>
      <c r="I545" s="39"/>
      <c r="J545" s="37"/>
      <c r="K545" s="37" t="s">
        <v>739</v>
      </c>
      <c r="L545" s="37" t="s">
        <v>740</v>
      </c>
      <c r="M545" s="37" t="s">
        <v>1594</v>
      </c>
      <c r="N545" s="37" t="s">
        <v>723</v>
      </c>
      <c r="O545" s="37" t="s">
        <v>727</v>
      </c>
      <c r="P545" s="37" t="s">
        <v>724</v>
      </c>
      <c r="Q545" s="2"/>
    </row>
    <row r="546" ht="25" customHeight="1" spans="1:17">
      <c r="A546" s="26"/>
      <c r="B546" s="37"/>
      <c r="C546" s="37"/>
      <c r="D546" s="37"/>
      <c r="E546" s="37"/>
      <c r="F546" s="37"/>
      <c r="G546" s="39"/>
      <c r="H546" s="39"/>
      <c r="I546" s="39"/>
      <c r="J546" s="37"/>
      <c r="K546" s="37" t="s">
        <v>708</v>
      </c>
      <c r="L546" s="37" t="s">
        <v>709</v>
      </c>
      <c r="M546" s="37" t="s">
        <v>1579</v>
      </c>
      <c r="N546" s="37" t="s">
        <v>711</v>
      </c>
      <c r="O546" s="37" t="s">
        <v>712</v>
      </c>
      <c r="P546" s="37" t="s">
        <v>724</v>
      </c>
      <c r="Q546" s="2"/>
    </row>
    <row r="547" ht="25" customHeight="1" spans="1:17">
      <c r="A547" s="26"/>
      <c r="B547" s="37"/>
      <c r="C547" s="37"/>
      <c r="D547" s="37"/>
      <c r="E547" s="37"/>
      <c r="F547" s="37"/>
      <c r="G547" s="39"/>
      <c r="H547" s="39"/>
      <c r="I547" s="39"/>
      <c r="J547" s="37"/>
      <c r="K547" s="37" t="s">
        <v>708</v>
      </c>
      <c r="L547" s="37" t="s">
        <v>709</v>
      </c>
      <c r="M547" s="37" t="s">
        <v>1574</v>
      </c>
      <c r="N547" s="37" t="s">
        <v>711</v>
      </c>
      <c r="O547" s="37" t="s">
        <v>712</v>
      </c>
      <c r="P547" s="37" t="s">
        <v>716</v>
      </c>
      <c r="Q547" s="2"/>
    </row>
    <row r="548" ht="16.55" customHeight="1" spans="1:17">
      <c r="A548" s="26"/>
      <c r="B548" s="37"/>
      <c r="C548" s="37"/>
      <c r="D548" s="37"/>
      <c r="E548" s="37"/>
      <c r="F548" s="37"/>
      <c r="G548" s="39"/>
      <c r="H548" s="39"/>
      <c r="I548" s="39"/>
      <c r="J548" s="37"/>
      <c r="K548" s="37" t="s">
        <v>708</v>
      </c>
      <c r="L548" s="37" t="s">
        <v>709</v>
      </c>
      <c r="M548" s="37" t="s">
        <v>1572</v>
      </c>
      <c r="N548" s="37" t="s">
        <v>711</v>
      </c>
      <c r="O548" s="37" t="s">
        <v>712</v>
      </c>
      <c r="P548" s="37" t="s">
        <v>716</v>
      </c>
      <c r="Q548" s="2"/>
    </row>
    <row r="549" ht="25" customHeight="1" spans="1:17">
      <c r="A549" s="26"/>
      <c r="B549" s="37"/>
      <c r="C549" s="37"/>
      <c r="D549" s="37"/>
      <c r="E549" s="37"/>
      <c r="F549" s="37"/>
      <c r="G549" s="39"/>
      <c r="H549" s="39"/>
      <c r="I549" s="39"/>
      <c r="J549" s="37"/>
      <c r="K549" s="37" t="s">
        <v>708</v>
      </c>
      <c r="L549" s="37" t="s">
        <v>709</v>
      </c>
      <c r="M549" s="37" t="s">
        <v>1593</v>
      </c>
      <c r="N549" s="37" t="s">
        <v>711</v>
      </c>
      <c r="O549" s="37" t="s">
        <v>807</v>
      </c>
      <c r="P549" s="37" t="s">
        <v>724</v>
      </c>
      <c r="Q549" s="2"/>
    </row>
    <row r="550" ht="16.55" customHeight="1" spans="1:17">
      <c r="A550" s="26"/>
      <c r="B550" s="37"/>
      <c r="C550" s="37"/>
      <c r="D550" s="37"/>
      <c r="E550" s="37"/>
      <c r="F550" s="37"/>
      <c r="G550" s="39"/>
      <c r="H550" s="39"/>
      <c r="I550" s="39"/>
      <c r="J550" s="37"/>
      <c r="K550" s="37" t="s">
        <v>708</v>
      </c>
      <c r="L550" s="37" t="s">
        <v>709</v>
      </c>
      <c r="M550" s="37" t="s">
        <v>1569</v>
      </c>
      <c r="N550" s="37" t="s">
        <v>711</v>
      </c>
      <c r="O550" s="37" t="s">
        <v>712</v>
      </c>
      <c r="P550" s="37" t="s">
        <v>716</v>
      </c>
      <c r="Q550" s="2"/>
    </row>
    <row r="551" ht="25" customHeight="1" spans="1:17">
      <c r="A551" s="26"/>
      <c r="B551" s="37"/>
      <c r="C551" s="37"/>
      <c r="D551" s="37"/>
      <c r="E551" s="37"/>
      <c r="F551" s="37"/>
      <c r="G551" s="39"/>
      <c r="H551" s="39"/>
      <c r="I551" s="39"/>
      <c r="J551" s="37"/>
      <c r="K551" s="37" t="s">
        <v>708</v>
      </c>
      <c r="L551" s="37" t="s">
        <v>709</v>
      </c>
      <c r="M551" s="37" t="s">
        <v>1575</v>
      </c>
      <c r="N551" s="37" t="s">
        <v>711</v>
      </c>
      <c r="O551" s="37" t="s">
        <v>712</v>
      </c>
      <c r="P551" s="37" t="s">
        <v>716</v>
      </c>
      <c r="Q551" s="2"/>
    </row>
    <row r="552" ht="16.55" customHeight="1" spans="1:17">
      <c r="A552" s="26"/>
      <c r="B552" s="37"/>
      <c r="C552" s="37"/>
      <c r="D552" s="37"/>
      <c r="E552" s="37"/>
      <c r="F552" s="37"/>
      <c r="G552" s="39"/>
      <c r="H552" s="39"/>
      <c r="I552" s="39"/>
      <c r="J552" s="37"/>
      <c r="K552" s="37" t="s">
        <v>708</v>
      </c>
      <c r="L552" s="37" t="s">
        <v>709</v>
      </c>
      <c r="M552" s="37" t="s">
        <v>1576</v>
      </c>
      <c r="N552" s="37" t="s">
        <v>711</v>
      </c>
      <c r="O552" s="37" t="s">
        <v>712</v>
      </c>
      <c r="P552" s="37" t="s">
        <v>716</v>
      </c>
      <c r="Q552" s="2"/>
    </row>
    <row r="553" ht="16.55" customHeight="1" spans="1:17">
      <c r="A553" s="26"/>
      <c r="B553" s="37"/>
      <c r="C553" s="37"/>
      <c r="D553" s="37"/>
      <c r="E553" s="37"/>
      <c r="F553" s="37"/>
      <c r="G553" s="39"/>
      <c r="H553" s="39"/>
      <c r="I553" s="39"/>
      <c r="J553" s="37"/>
      <c r="K553" s="37" t="s">
        <v>708</v>
      </c>
      <c r="L553" s="37" t="s">
        <v>709</v>
      </c>
      <c r="M553" s="37" t="s">
        <v>1577</v>
      </c>
      <c r="N553" s="37" t="s">
        <v>711</v>
      </c>
      <c r="O553" s="37" t="s">
        <v>712</v>
      </c>
      <c r="P553" s="37" t="s">
        <v>716</v>
      </c>
      <c r="Q553" s="2"/>
    </row>
    <row r="554" ht="16.55" customHeight="1" spans="1:17">
      <c r="A554" s="26"/>
      <c r="B554" s="37"/>
      <c r="C554" s="37"/>
      <c r="D554" s="37"/>
      <c r="E554" s="37"/>
      <c r="F554" s="37"/>
      <c r="G554" s="39"/>
      <c r="H554" s="39"/>
      <c r="I554" s="39"/>
      <c r="J554" s="37"/>
      <c r="K554" s="37" t="s">
        <v>708</v>
      </c>
      <c r="L554" s="37" t="s">
        <v>709</v>
      </c>
      <c r="M554" s="37" t="s">
        <v>1573</v>
      </c>
      <c r="N554" s="37" t="s">
        <v>711</v>
      </c>
      <c r="O554" s="37" t="s">
        <v>712</v>
      </c>
      <c r="P554" s="37" t="s">
        <v>716</v>
      </c>
      <c r="Q554" s="2"/>
    </row>
    <row r="555" ht="16.55" customHeight="1" spans="1:17">
      <c r="A555" s="26"/>
      <c r="B555" s="37"/>
      <c r="C555" s="37"/>
      <c r="D555" s="37"/>
      <c r="E555" s="37"/>
      <c r="F555" s="37"/>
      <c r="G555" s="39"/>
      <c r="H555" s="39"/>
      <c r="I555" s="39"/>
      <c r="J555" s="37"/>
      <c r="K555" s="37" t="s">
        <v>708</v>
      </c>
      <c r="L555" s="37" t="s">
        <v>709</v>
      </c>
      <c r="M555" s="37" t="s">
        <v>1570</v>
      </c>
      <c r="N555" s="37" t="s">
        <v>711</v>
      </c>
      <c r="O555" s="37" t="s">
        <v>712</v>
      </c>
      <c r="P555" s="37" t="s">
        <v>716</v>
      </c>
      <c r="Q555" s="2"/>
    </row>
    <row r="556" ht="50" customHeight="1" spans="1:17">
      <c r="A556" s="26"/>
      <c r="B556" s="37" t="s">
        <v>280</v>
      </c>
      <c r="C556" s="37" t="s">
        <v>1606</v>
      </c>
      <c r="D556" s="37" t="s">
        <v>1155</v>
      </c>
      <c r="E556" s="37" t="s">
        <v>1607</v>
      </c>
      <c r="F556" s="37" t="s">
        <v>1608</v>
      </c>
      <c r="G556" s="38">
        <v>7</v>
      </c>
      <c r="H556" s="39" t="s">
        <v>1609</v>
      </c>
      <c r="I556" s="39"/>
      <c r="J556" s="37" t="s">
        <v>1610</v>
      </c>
      <c r="K556" s="37" t="s">
        <v>742</v>
      </c>
      <c r="L556" s="37" t="s">
        <v>743</v>
      </c>
      <c r="M556" s="37" t="s">
        <v>1611</v>
      </c>
      <c r="N556" s="37" t="s">
        <v>720</v>
      </c>
      <c r="O556" s="37" t="s">
        <v>1611</v>
      </c>
      <c r="P556" s="37"/>
      <c r="Q556" s="2"/>
    </row>
    <row r="557" ht="25" customHeight="1" spans="1:17">
      <c r="A557" s="26"/>
      <c r="B557" s="37"/>
      <c r="C557" s="37"/>
      <c r="D557" s="37"/>
      <c r="E557" s="37"/>
      <c r="F557" s="37"/>
      <c r="G557" s="39"/>
      <c r="H557" s="39"/>
      <c r="I557" s="39"/>
      <c r="J557" s="37"/>
      <c r="K557" s="37" t="s">
        <v>742</v>
      </c>
      <c r="L557" s="37" t="s">
        <v>889</v>
      </c>
      <c r="M557" s="37" t="s">
        <v>1612</v>
      </c>
      <c r="N557" s="37" t="s">
        <v>723</v>
      </c>
      <c r="O557" s="37" t="s">
        <v>879</v>
      </c>
      <c r="P557" s="37" t="s">
        <v>1077</v>
      </c>
      <c r="Q557" s="2"/>
    </row>
    <row r="558" ht="25" customHeight="1" spans="1:17">
      <c r="A558" s="26"/>
      <c r="B558" s="37"/>
      <c r="C558" s="37"/>
      <c r="D558" s="37"/>
      <c r="E558" s="37"/>
      <c r="F558" s="37"/>
      <c r="G558" s="39"/>
      <c r="H558" s="39"/>
      <c r="I558" s="39"/>
      <c r="J558" s="37"/>
      <c r="K558" s="37" t="s">
        <v>739</v>
      </c>
      <c r="L558" s="37" t="s">
        <v>740</v>
      </c>
      <c r="M558" s="37" t="s">
        <v>1157</v>
      </c>
      <c r="N558" s="37" t="s">
        <v>723</v>
      </c>
      <c r="O558" s="37" t="s">
        <v>727</v>
      </c>
      <c r="P558" s="37" t="s">
        <v>724</v>
      </c>
      <c r="Q558" s="2"/>
    </row>
    <row r="559" ht="25" customHeight="1" spans="1:17">
      <c r="A559" s="26"/>
      <c r="B559" s="37"/>
      <c r="C559" s="37"/>
      <c r="D559" s="37"/>
      <c r="E559" s="37"/>
      <c r="F559" s="37"/>
      <c r="G559" s="39"/>
      <c r="H559" s="39"/>
      <c r="I559" s="39"/>
      <c r="J559" s="37"/>
      <c r="K559" s="37" t="s">
        <v>717</v>
      </c>
      <c r="L559" s="37" t="s">
        <v>725</v>
      </c>
      <c r="M559" s="37" t="s">
        <v>1613</v>
      </c>
      <c r="N559" s="37" t="s">
        <v>723</v>
      </c>
      <c r="O559" s="37" t="s">
        <v>1398</v>
      </c>
      <c r="P559" s="37" t="s">
        <v>729</v>
      </c>
      <c r="Q559" s="2"/>
    </row>
    <row r="560" ht="25" customHeight="1" spans="1:17">
      <c r="A560" s="26"/>
      <c r="B560" s="37"/>
      <c r="C560" s="37"/>
      <c r="D560" s="37"/>
      <c r="E560" s="37"/>
      <c r="F560" s="37"/>
      <c r="G560" s="39"/>
      <c r="H560" s="39"/>
      <c r="I560" s="39"/>
      <c r="J560" s="37"/>
      <c r="K560" s="37" t="s">
        <v>717</v>
      </c>
      <c r="L560" s="37" t="s">
        <v>725</v>
      </c>
      <c r="M560" s="37" t="s">
        <v>1614</v>
      </c>
      <c r="N560" s="37" t="s">
        <v>723</v>
      </c>
      <c r="O560" s="37" t="s">
        <v>1398</v>
      </c>
      <c r="P560" s="37" t="s">
        <v>729</v>
      </c>
      <c r="Q560" s="2"/>
    </row>
    <row r="561" ht="50" customHeight="1" spans="1:17">
      <c r="A561" s="26"/>
      <c r="B561" s="37"/>
      <c r="C561" s="37"/>
      <c r="D561" s="37"/>
      <c r="E561" s="37"/>
      <c r="F561" s="37"/>
      <c r="G561" s="39"/>
      <c r="H561" s="39"/>
      <c r="I561" s="39"/>
      <c r="J561" s="37"/>
      <c r="K561" s="37" t="s">
        <v>717</v>
      </c>
      <c r="L561" s="37" t="s">
        <v>735</v>
      </c>
      <c r="M561" s="37" t="s">
        <v>1615</v>
      </c>
      <c r="N561" s="37" t="s">
        <v>806</v>
      </c>
      <c r="O561" s="37" t="s">
        <v>807</v>
      </c>
      <c r="P561" s="37" t="s">
        <v>724</v>
      </c>
      <c r="Q561" s="2"/>
    </row>
    <row r="562" ht="25" customHeight="1" spans="1:17">
      <c r="A562" s="26"/>
      <c r="B562" s="37"/>
      <c r="C562" s="37"/>
      <c r="D562" s="37"/>
      <c r="E562" s="37"/>
      <c r="F562" s="37"/>
      <c r="G562" s="39"/>
      <c r="H562" s="39"/>
      <c r="I562" s="39"/>
      <c r="J562" s="37"/>
      <c r="K562" s="37" t="s">
        <v>717</v>
      </c>
      <c r="L562" s="37" t="s">
        <v>718</v>
      </c>
      <c r="M562" s="37" t="s">
        <v>1616</v>
      </c>
      <c r="N562" s="37" t="s">
        <v>806</v>
      </c>
      <c r="O562" s="37" t="s">
        <v>807</v>
      </c>
      <c r="P562" s="37" t="s">
        <v>724</v>
      </c>
      <c r="Q562" s="2"/>
    </row>
    <row r="563" ht="25" customHeight="1" spans="1:17">
      <c r="A563" s="26"/>
      <c r="B563" s="37"/>
      <c r="C563" s="37"/>
      <c r="D563" s="37"/>
      <c r="E563" s="37"/>
      <c r="F563" s="37"/>
      <c r="G563" s="39"/>
      <c r="H563" s="39"/>
      <c r="I563" s="39"/>
      <c r="J563" s="37"/>
      <c r="K563" s="37" t="s">
        <v>708</v>
      </c>
      <c r="L563" s="37" t="s">
        <v>709</v>
      </c>
      <c r="M563" s="37" t="s">
        <v>1617</v>
      </c>
      <c r="N563" s="37" t="s">
        <v>711</v>
      </c>
      <c r="O563" s="37" t="s">
        <v>837</v>
      </c>
      <c r="P563" s="37" t="s">
        <v>724</v>
      </c>
      <c r="Q563" s="2"/>
    </row>
    <row r="564" ht="16.55" customHeight="1" spans="1:17">
      <c r="A564" s="26"/>
      <c r="B564" s="37" t="s">
        <v>283</v>
      </c>
      <c r="C564" s="37" t="s">
        <v>1618</v>
      </c>
      <c r="D564" s="37" t="s">
        <v>704</v>
      </c>
      <c r="E564" s="37" t="s">
        <v>1619</v>
      </c>
      <c r="F564" s="37" t="s">
        <v>1620</v>
      </c>
      <c r="G564" s="38">
        <v>9.062</v>
      </c>
      <c r="H564" s="39" t="s">
        <v>1621</v>
      </c>
      <c r="I564" s="39"/>
      <c r="J564" s="37" t="s">
        <v>1622</v>
      </c>
      <c r="K564" s="37" t="s">
        <v>708</v>
      </c>
      <c r="L564" s="37" t="s">
        <v>709</v>
      </c>
      <c r="M564" s="37" t="s">
        <v>1054</v>
      </c>
      <c r="N564" s="37" t="s">
        <v>711</v>
      </c>
      <c r="O564" s="37" t="s">
        <v>1623</v>
      </c>
      <c r="P564" s="37" t="s">
        <v>716</v>
      </c>
      <c r="Q564" s="2"/>
    </row>
    <row r="565" ht="25" customHeight="1" spans="1:17">
      <c r="A565" s="26"/>
      <c r="B565" s="37"/>
      <c r="C565" s="37"/>
      <c r="D565" s="37"/>
      <c r="E565" s="37"/>
      <c r="F565" s="37"/>
      <c r="G565" s="39"/>
      <c r="H565" s="39"/>
      <c r="I565" s="39"/>
      <c r="J565" s="37"/>
      <c r="K565" s="37" t="s">
        <v>739</v>
      </c>
      <c r="L565" s="37" t="s">
        <v>740</v>
      </c>
      <c r="M565" s="37" t="s">
        <v>1624</v>
      </c>
      <c r="N565" s="37" t="s">
        <v>723</v>
      </c>
      <c r="O565" s="37" t="s">
        <v>759</v>
      </c>
      <c r="P565" s="37" t="s">
        <v>724</v>
      </c>
      <c r="Q565" s="2"/>
    </row>
    <row r="566" ht="16.55" customHeight="1" spans="1:17">
      <c r="A566" s="26"/>
      <c r="B566" s="37"/>
      <c r="C566" s="37"/>
      <c r="D566" s="37"/>
      <c r="E566" s="37"/>
      <c r="F566" s="37"/>
      <c r="G566" s="39"/>
      <c r="H566" s="39"/>
      <c r="I566" s="39"/>
      <c r="J566" s="37"/>
      <c r="K566" s="37" t="s">
        <v>717</v>
      </c>
      <c r="L566" s="37" t="s">
        <v>725</v>
      </c>
      <c r="M566" s="37" t="s">
        <v>1625</v>
      </c>
      <c r="N566" s="37" t="s">
        <v>806</v>
      </c>
      <c r="O566" s="37" t="s">
        <v>876</v>
      </c>
      <c r="P566" s="37" t="s">
        <v>804</v>
      </c>
      <c r="Q566" s="2"/>
    </row>
    <row r="567" ht="37.95" customHeight="1" spans="1:17">
      <c r="A567" s="26"/>
      <c r="B567" s="37"/>
      <c r="C567" s="37"/>
      <c r="D567" s="37"/>
      <c r="E567" s="37"/>
      <c r="F567" s="37"/>
      <c r="G567" s="39"/>
      <c r="H567" s="39"/>
      <c r="I567" s="39"/>
      <c r="J567" s="37"/>
      <c r="K567" s="37" t="s">
        <v>717</v>
      </c>
      <c r="L567" s="37" t="s">
        <v>735</v>
      </c>
      <c r="M567" s="37" t="s">
        <v>1626</v>
      </c>
      <c r="N567" s="37" t="s">
        <v>720</v>
      </c>
      <c r="O567" s="37" t="s">
        <v>1627</v>
      </c>
      <c r="P567" s="37" t="s">
        <v>804</v>
      </c>
      <c r="Q567" s="2"/>
    </row>
    <row r="568" ht="16.55" customHeight="1" spans="1:17">
      <c r="A568" s="26"/>
      <c r="B568" s="37"/>
      <c r="C568" s="37"/>
      <c r="D568" s="37"/>
      <c r="E568" s="37"/>
      <c r="F568" s="37"/>
      <c r="G568" s="39"/>
      <c r="H568" s="39"/>
      <c r="I568" s="39"/>
      <c r="J568" s="37"/>
      <c r="K568" s="37" t="s">
        <v>717</v>
      </c>
      <c r="L568" s="37" t="s">
        <v>718</v>
      </c>
      <c r="M568" s="37" t="s">
        <v>1628</v>
      </c>
      <c r="N568" s="37" t="s">
        <v>806</v>
      </c>
      <c r="O568" s="37" t="s">
        <v>807</v>
      </c>
      <c r="P568" s="37" t="s">
        <v>724</v>
      </c>
      <c r="Q568" s="2"/>
    </row>
    <row r="569" ht="25" customHeight="1" spans="1:17">
      <c r="A569" s="26"/>
      <c r="B569" s="37"/>
      <c r="C569" s="37"/>
      <c r="D569" s="37"/>
      <c r="E569" s="37"/>
      <c r="F569" s="37"/>
      <c r="G569" s="39"/>
      <c r="H569" s="39"/>
      <c r="I569" s="39"/>
      <c r="J569" s="37"/>
      <c r="K569" s="37" t="s">
        <v>742</v>
      </c>
      <c r="L569" s="37" t="s">
        <v>743</v>
      </c>
      <c r="M569" s="37" t="s">
        <v>1629</v>
      </c>
      <c r="N569" s="37" t="s">
        <v>720</v>
      </c>
      <c r="O569" s="37" t="s">
        <v>882</v>
      </c>
      <c r="P569" s="37" t="s">
        <v>1167</v>
      </c>
      <c r="Q569" s="2"/>
    </row>
    <row r="570" ht="16.55" customHeight="1" spans="1:17">
      <c r="A570" s="26"/>
      <c r="B570" s="37"/>
      <c r="C570" s="37" t="s">
        <v>1630</v>
      </c>
      <c r="D570" s="37" t="s">
        <v>704</v>
      </c>
      <c r="E570" s="37" t="s">
        <v>1631</v>
      </c>
      <c r="F570" s="37" t="s">
        <v>1632</v>
      </c>
      <c r="G570" s="38">
        <v>431.9909</v>
      </c>
      <c r="H570" s="39" t="s">
        <v>1633</v>
      </c>
      <c r="I570" s="39"/>
      <c r="J570" s="37" t="s">
        <v>1634</v>
      </c>
      <c r="K570" s="37" t="s">
        <v>708</v>
      </c>
      <c r="L570" s="37" t="s">
        <v>709</v>
      </c>
      <c r="M570" s="37" t="s">
        <v>1415</v>
      </c>
      <c r="N570" s="37" t="s">
        <v>711</v>
      </c>
      <c r="O570" s="37" t="s">
        <v>1635</v>
      </c>
      <c r="P570" s="37" t="s">
        <v>716</v>
      </c>
      <c r="Q570" s="2"/>
    </row>
    <row r="571" ht="25" customHeight="1" spans="1:17">
      <c r="A571" s="26"/>
      <c r="B571" s="37"/>
      <c r="C571" s="37"/>
      <c r="D571" s="37"/>
      <c r="E571" s="37"/>
      <c r="F571" s="37"/>
      <c r="G571" s="39"/>
      <c r="H571" s="39"/>
      <c r="I571" s="39"/>
      <c r="J571" s="37"/>
      <c r="K571" s="37" t="s">
        <v>739</v>
      </c>
      <c r="L571" s="37" t="s">
        <v>740</v>
      </c>
      <c r="M571" s="37" t="s">
        <v>1636</v>
      </c>
      <c r="N571" s="37" t="s">
        <v>723</v>
      </c>
      <c r="O571" s="37" t="s">
        <v>759</v>
      </c>
      <c r="P571" s="37" t="s">
        <v>724</v>
      </c>
      <c r="Q571" s="2"/>
    </row>
    <row r="572" ht="113.85" customHeight="1" spans="1:17">
      <c r="A572" s="26"/>
      <c r="B572" s="37"/>
      <c r="C572" s="37"/>
      <c r="D572" s="37"/>
      <c r="E572" s="37"/>
      <c r="F572" s="37"/>
      <c r="G572" s="39"/>
      <c r="H572" s="39"/>
      <c r="I572" s="39"/>
      <c r="J572" s="37"/>
      <c r="K572" s="37" t="s">
        <v>717</v>
      </c>
      <c r="L572" s="37" t="s">
        <v>735</v>
      </c>
      <c r="M572" s="37" t="s">
        <v>1637</v>
      </c>
      <c r="N572" s="37" t="s">
        <v>720</v>
      </c>
      <c r="O572" s="37" t="s">
        <v>1638</v>
      </c>
      <c r="P572" s="37" t="s">
        <v>1167</v>
      </c>
      <c r="Q572" s="2"/>
    </row>
    <row r="573" ht="16.55" customHeight="1" spans="1:17">
      <c r="A573" s="26"/>
      <c r="B573" s="37"/>
      <c r="C573" s="37"/>
      <c r="D573" s="37"/>
      <c r="E573" s="37"/>
      <c r="F573" s="37"/>
      <c r="G573" s="39"/>
      <c r="H573" s="39"/>
      <c r="I573" s="39"/>
      <c r="J573" s="37"/>
      <c r="K573" s="37" t="s">
        <v>717</v>
      </c>
      <c r="L573" s="37" t="s">
        <v>718</v>
      </c>
      <c r="M573" s="37" t="s">
        <v>1639</v>
      </c>
      <c r="N573" s="37" t="s">
        <v>806</v>
      </c>
      <c r="O573" s="37" t="s">
        <v>807</v>
      </c>
      <c r="P573" s="37" t="s">
        <v>724</v>
      </c>
      <c r="Q573" s="2"/>
    </row>
    <row r="574" ht="176.8" customHeight="1" spans="1:17">
      <c r="A574" s="26"/>
      <c r="B574" s="37"/>
      <c r="C574" s="37"/>
      <c r="D574" s="37"/>
      <c r="E574" s="37"/>
      <c r="F574" s="37"/>
      <c r="G574" s="39"/>
      <c r="H574" s="39"/>
      <c r="I574" s="39"/>
      <c r="J574" s="37"/>
      <c r="K574" s="37" t="s">
        <v>717</v>
      </c>
      <c r="L574" s="37" t="s">
        <v>725</v>
      </c>
      <c r="M574" s="37" t="s">
        <v>1640</v>
      </c>
      <c r="N574" s="37" t="s">
        <v>806</v>
      </c>
      <c r="O574" s="37" t="s">
        <v>879</v>
      </c>
      <c r="P574" s="37" t="s">
        <v>1167</v>
      </c>
      <c r="Q574" s="2"/>
    </row>
    <row r="575" ht="50" customHeight="1" spans="1:17">
      <c r="A575" s="26"/>
      <c r="B575" s="37"/>
      <c r="C575" s="37"/>
      <c r="D575" s="37"/>
      <c r="E575" s="37"/>
      <c r="F575" s="37"/>
      <c r="G575" s="39"/>
      <c r="H575" s="39"/>
      <c r="I575" s="39"/>
      <c r="J575" s="37"/>
      <c r="K575" s="37" t="s">
        <v>742</v>
      </c>
      <c r="L575" s="37" t="s">
        <v>743</v>
      </c>
      <c r="M575" s="37" t="s">
        <v>1641</v>
      </c>
      <c r="N575" s="37" t="s">
        <v>720</v>
      </c>
      <c r="O575" s="37" t="s">
        <v>882</v>
      </c>
      <c r="P575" s="37" t="s">
        <v>1167</v>
      </c>
      <c r="Q575" s="2"/>
    </row>
    <row r="576" ht="25" customHeight="1" spans="1:17">
      <c r="A576" s="26"/>
      <c r="B576" s="37"/>
      <c r="C576" s="37" t="s">
        <v>1642</v>
      </c>
      <c r="D576" s="37" t="s">
        <v>704</v>
      </c>
      <c r="E576" s="37" t="s">
        <v>1631</v>
      </c>
      <c r="F576" s="37" t="s">
        <v>1643</v>
      </c>
      <c r="G576" s="38">
        <v>77.516</v>
      </c>
      <c r="H576" s="39" t="s">
        <v>1644</v>
      </c>
      <c r="I576" s="39"/>
      <c r="J576" s="37" t="s">
        <v>1645</v>
      </c>
      <c r="K576" s="37" t="s">
        <v>739</v>
      </c>
      <c r="L576" s="37" t="s">
        <v>740</v>
      </c>
      <c r="M576" s="37" t="s">
        <v>1646</v>
      </c>
      <c r="N576" s="37" t="s">
        <v>723</v>
      </c>
      <c r="O576" s="37" t="s">
        <v>759</v>
      </c>
      <c r="P576" s="37" t="s">
        <v>724</v>
      </c>
      <c r="Q576" s="2"/>
    </row>
    <row r="577" ht="253.55" customHeight="1" spans="1:17">
      <c r="A577" s="26"/>
      <c r="B577" s="37"/>
      <c r="C577" s="37"/>
      <c r="D577" s="37"/>
      <c r="E577" s="37"/>
      <c r="F577" s="37"/>
      <c r="G577" s="39"/>
      <c r="H577" s="39"/>
      <c r="I577" s="39"/>
      <c r="J577" s="37"/>
      <c r="K577" s="37" t="s">
        <v>717</v>
      </c>
      <c r="L577" s="37" t="s">
        <v>725</v>
      </c>
      <c r="M577" s="37" t="s">
        <v>1647</v>
      </c>
      <c r="N577" s="37" t="s">
        <v>806</v>
      </c>
      <c r="O577" s="37" t="s">
        <v>879</v>
      </c>
      <c r="P577" s="37" t="s">
        <v>1167</v>
      </c>
      <c r="Q577" s="2"/>
    </row>
    <row r="578" ht="16.55" customHeight="1" spans="1:17">
      <c r="A578" s="26"/>
      <c r="B578" s="37"/>
      <c r="C578" s="37"/>
      <c r="D578" s="37"/>
      <c r="E578" s="37"/>
      <c r="F578" s="37"/>
      <c r="G578" s="39"/>
      <c r="H578" s="39"/>
      <c r="I578" s="39"/>
      <c r="J578" s="37"/>
      <c r="K578" s="37" t="s">
        <v>717</v>
      </c>
      <c r="L578" s="37" t="s">
        <v>718</v>
      </c>
      <c r="M578" s="37" t="s">
        <v>1639</v>
      </c>
      <c r="N578" s="37" t="s">
        <v>806</v>
      </c>
      <c r="O578" s="37" t="s">
        <v>807</v>
      </c>
      <c r="P578" s="37" t="s">
        <v>724</v>
      </c>
      <c r="Q578" s="2"/>
    </row>
    <row r="579" ht="75.9" customHeight="1" spans="1:17">
      <c r="A579" s="26"/>
      <c r="B579" s="37"/>
      <c r="C579" s="37"/>
      <c r="D579" s="37"/>
      <c r="E579" s="37"/>
      <c r="F579" s="37"/>
      <c r="G579" s="39"/>
      <c r="H579" s="39"/>
      <c r="I579" s="39"/>
      <c r="J579" s="37"/>
      <c r="K579" s="37" t="s">
        <v>717</v>
      </c>
      <c r="L579" s="37" t="s">
        <v>735</v>
      </c>
      <c r="M579" s="37" t="s">
        <v>1637</v>
      </c>
      <c r="N579" s="37" t="s">
        <v>720</v>
      </c>
      <c r="O579" s="37" t="s">
        <v>1648</v>
      </c>
      <c r="P579" s="37" t="s">
        <v>804</v>
      </c>
      <c r="Q579" s="2"/>
    </row>
    <row r="580" ht="50" customHeight="1" spans="1:17">
      <c r="A580" s="26"/>
      <c r="B580" s="37"/>
      <c r="C580" s="37"/>
      <c r="D580" s="37"/>
      <c r="E580" s="37"/>
      <c r="F580" s="37"/>
      <c r="G580" s="39"/>
      <c r="H580" s="39"/>
      <c r="I580" s="39"/>
      <c r="J580" s="37"/>
      <c r="K580" s="37" t="s">
        <v>742</v>
      </c>
      <c r="L580" s="37" t="s">
        <v>743</v>
      </c>
      <c r="M580" s="37" t="s">
        <v>1641</v>
      </c>
      <c r="N580" s="37" t="s">
        <v>720</v>
      </c>
      <c r="O580" s="37" t="s">
        <v>882</v>
      </c>
      <c r="P580" s="37" t="s">
        <v>1167</v>
      </c>
      <c r="Q580" s="2"/>
    </row>
    <row r="581" ht="16.55" customHeight="1" spans="1:17">
      <c r="A581" s="26"/>
      <c r="B581" s="37"/>
      <c r="C581" s="37"/>
      <c r="D581" s="37"/>
      <c r="E581" s="37"/>
      <c r="F581" s="37"/>
      <c r="G581" s="39"/>
      <c r="H581" s="39"/>
      <c r="I581" s="39"/>
      <c r="J581" s="37"/>
      <c r="K581" s="37" t="s">
        <v>708</v>
      </c>
      <c r="L581" s="37" t="s">
        <v>709</v>
      </c>
      <c r="M581" s="37" t="s">
        <v>1415</v>
      </c>
      <c r="N581" s="37" t="s">
        <v>711</v>
      </c>
      <c r="O581" s="37" t="s">
        <v>1649</v>
      </c>
      <c r="P581" s="37" t="s">
        <v>716</v>
      </c>
      <c r="Q581" s="2"/>
    </row>
    <row r="582" ht="50" customHeight="1" spans="1:17">
      <c r="A582" s="26"/>
      <c r="B582" s="37"/>
      <c r="C582" s="37" t="s">
        <v>1650</v>
      </c>
      <c r="D582" s="37" t="s">
        <v>704</v>
      </c>
      <c r="E582" s="37" t="s">
        <v>1651</v>
      </c>
      <c r="F582" s="37" t="s">
        <v>1652</v>
      </c>
      <c r="G582" s="38">
        <v>47.98</v>
      </c>
      <c r="H582" s="39" t="s">
        <v>1653</v>
      </c>
      <c r="I582" s="39"/>
      <c r="J582" s="37" t="s">
        <v>1654</v>
      </c>
      <c r="K582" s="37" t="s">
        <v>742</v>
      </c>
      <c r="L582" s="37" t="s">
        <v>743</v>
      </c>
      <c r="M582" s="37" t="s">
        <v>1655</v>
      </c>
      <c r="N582" s="37" t="s">
        <v>720</v>
      </c>
      <c r="O582" s="37" t="s">
        <v>1656</v>
      </c>
      <c r="P582" s="37" t="s">
        <v>1167</v>
      </c>
      <c r="Q582" s="2"/>
    </row>
    <row r="583" ht="16.55" customHeight="1" spans="1:17">
      <c r="A583" s="26"/>
      <c r="B583" s="37"/>
      <c r="C583" s="37"/>
      <c r="D583" s="37"/>
      <c r="E583" s="37"/>
      <c r="F583" s="37"/>
      <c r="G583" s="39"/>
      <c r="H583" s="39"/>
      <c r="I583" s="39"/>
      <c r="J583" s="37"/>
      <c r="K583" s="37" t="s">
        <v>742</v>
      </c>
      <c r="L583" s="37" t="s">
        <v>889</v>
      </c>
      <c r="M583" s="37" t="s">
        <v>1657</v>
      </c>
      <c r="N583" s="37" t="s">
        <v>723</v>
      </c>
      <c r="O583" s="37" t="s">
        <v>793</v>
      </c>
      <c r="P583" s="37" t="s">
        <v>1077</v>
      </c>
      <c r="Q583" s="2"/>
    </row>
    <row r="584" ht="16.55" customHeight="1" spans="1:17">
      <c r="A584" s="26"/>
      <c r="B584" s="37"/>
      <c r="C584" s="37"/>
      <c r="D584" s="37"/>
      <c r="E584" s="37"/>
      <c r="F584" s="37"/>
      <c r="G584" s="39"/>
      <c r="H584" s="39"/>
      <c r="I584" s="39"/>
      <c r="J584" s="37"/>
      <c r="K584" s="37" t="s">
        <v>717</v>
      </c>
      <c r="L584" s="37" t="s">
        <v>725</v>
      </c>
      <c r="M584" s="37" t="s">
        <v>1658</v>
      </c>
      <c r="N584" s="37" t="s">
        <v>806</v>
      </c>
      <c r="O584" s="37" t="s">
        <v>926</v>
      </c>
      <c r="P584" s="37" t="s">
        <v>1167</v>
      </c>
      <c r="Q584" s="2"/>
    </row>
    <row r="585" ht="16.55" customHeight="1" spans="1:17">
      <c r="A585" s="26"/>
      <c r="B585" s="37"/>
      <c r="C585" s="37"/>
      <c r="D585" s="37"/>
      <c r="E585" s="37"/>
      <c r="F585" s="37"/>
      <c r="G585" s="39"/>
      <c r="H585" s="39"/>
      <c r="I585" s="39"/>
      <c r="J585" s="37"/>
      <c r="K585" s="37" t="s">
        <v>717</v>
      </c>
      <c r="L585" s="37" t="s">
        <v>718</v>
      </c>
      <c r="M585" s="37" t="s">
        <v>1659</v>
      </c>
      <c r="N585" s="37" t="s">
        <v>806</v>
      </c>
      <c r="O585" s="37" t="s">
        <v>807</v>
      </c>
      <c r="P585" s="37" t="s">
        <v>724</v>
      </c>
      <c r="Q585" s="2"/>
    </row>
    <row r="586" ht="25" customHeight="1" spans="1:17">
      <c r="A586" s="26"/>
      <c r="B586" s="37"/>
      <c r="C586" s="37"/>
      <c r="D586" s="37"/>
      <c r="E586" s="37"/>
      <c r="F586" s="37"/>
      <c r="G586" s="39"/>
      <c r="H586" s="39"/>
      <c r="I586" s="39"/>
      <c r="J586" s="37"/>
      <c r="K586" s="37" t="s">
        <v>739</v>
      </c>
      <c r="L586" s="37" t="s">
        <v>740</v>
      </c>
      <c r="M586" s="37" t="s">
        <v>1660</v>
      </c>
      <c r="N586" s="37" t="s">
        <v>723</v>
      </c>
      <c r="O586" s="37" t="s">
        <v>759</v>
      </c>
      <c r="P586" s="37" t="s">
        <v>724</v>
      </c>
      <c r="Q586" s="2"/>
    </row>
    <row r="587" ht="25" customHeight="1" spans="1:17">
      <c r="A587" s="26"/>
      <c r="B587" s="37"/>
      <c r="C587" s="37" t="s">
        <v>1661</v>
      </c>
      <c r="D587" s="37" t="s">
        <v>704</v>
      </c>
      <c r="E587" s="37" t="s">
        <v>1662</v>
      </c>
      <c r="F587" s="37" t="s">
        <v>1663</v>
      </c>
      <c r="G587" s="38">
        <v>72.08</v>
      </c>
      <c r="H587" s="39" t="s">
        <v>1664</v>
      </c>
      <c r="I587" s="39"/>
      <c r="J587" s="37" t="s">
        <v>1665</v>
      </c>
      <c r="K587" s="37" t="s">
        <v>739</v>
      </c>
      <c r="L587" s="37" t="s">
        <v>740</v>
      </c>
      <c r="M587" s="37" t="s">
        <v>1660</v>
      </c>
      <c r="N587" s="37" t="s">
        <v>723</v>
      </c>
      <c r="O587" s="37" t="s">
        <v>727</v>
      </c>
      <c r="P587" s="37" t="s">
        <v>724</v>
      </c>
      <c r="Q587" s="2"/>
    </row>
    <row r="588" ht="16.55" customHeight="1" spans="1:17">
      <c r="A588" s="26"/>
      <c r="B588" s="37"/>
      <c r="C588" s="37"/>
      <c r="D588" s="37"/>
      <c r="E588" s="37"/>
      <c r="F588" s="37"/>
      <c r="G588" s="39"/>
      <c r="H588" s="39"/>
      <c r="I588" s="39"/>
      <c r="J588" s="37"/>
      <c r="K588" s="37" t="s">
        <v>708</v>
      </c>
      <c r="L588" s="37" t="s">
        <v>709</v>
      </c>
      <c r="M588" s="37" t="s">
        <v>1415</v>
      </c>
      <c r="N588" s="37" t="s">
        <v>711</v>
      </c>
      <c r="O588" s="37" t="s">
        <v>1666</v>
      </c>
      <c r="P588" s="37" t="s">
        <v>716</v>
      </c>
      <c r="Q588" s="2"/>
    </row>
    <row r="589" ht="50" customHeight="1" spans="1:17">
      <c r="A589" s="26"/>
      <c r="B589" s="37"/>
      <c r="C589" s="37"/>
      <c r="D589" s="37"/>
      <c r="E589" s="37"/>
      <c r="F589" s="37"/>
      <c r="G589" s="39"/>
      <c r="H589" s="39"/>
      <c r="I589" s="39"/>
      <c r="J589" s="37"/>
      <c r="K589" s="37" t="s">
        <v>717</v>
      </c>
      <c r="L589" s="37" t="s">
        <v>735</v>
      </c>
      <c r="M589" s="37" t="s">
        <v>1667</v>
      </c>
      <c r="N589" s="37" t="s">
        <v>720</v>
      </c>
      <c r="O589" s="37" t="s">
        <v>1668</v>
      </c>
      <c r="P589" s="37" t="s">
        <v>804</v>
      </c>
      <c r="Q589" s="2"/>
    </row>
    <row r="590" ht="113.85" customHeight="1" spans="1:17">
      <c r="A590" s="26"/>
      <c r="B590" s="37"/>
      <c r="C590" s="37"/>
      <c r="D590" s="37"/>
      <c r="E590" s="37"/>
      <c r="F590" s="37"/>
      <c r="G590" s="39"/>
      <c r="H590" s="39"/>
      <c r="I590" s="39"/>
      <c r="J590" s="37"/>
      <c r="K590" s="37" t="s">
        <v>717</v>
      </c>
      <c r="L590" s="37" t="s">
        <v>725</v>
      </c>
      <c r="M590" s="37" t="s">
        <v>1669</v>
      </c>
      <c r="N590" s="37" t="s">
        <v>806</v>
      </c>
      <c r="O590" s="37" t="s">
        <v>879</v>
      </c>
      <c r="P590" s="37" t="s">
        <v>1167</v>
      </c>
      <c r="Q590" s="2"/>
    </row>
    <row r="591" ht="16.55" customHeight="1" spans="1:17">
      <c r="A591" s="26"/>
      <c r="B591" s="37"/>
      <c r="C591" s="37"/>
      <c r="D591" s="37"/>
      <c r="E591" s="37"/>
      <c r="F591" s="37"/>
      <c r="G591" s="39"/>
      <c r="H591" s="39"/>
      <c r="I591" s="39"/>
      <c r="J591" s="37"/>
      <c r="K591" s="37" t="s">
        <v>717</v>
      </c>
      <c r="L591" s="37" t="s">
        <v>718</v>
      </c>
      <c r="M591" s="37" t="s">
        <v>1659</v>
      </c>
      <c r="N591" s="37" t="s">
        <v>806</v>
      </c>
      <c r="O591" s="37" t="s">
        <v>807</v>
      </c>
      <c r="P591" s="37" t="s">
        <v>724</v>
      </c>
      <c r="Q591" s="2"/>
    </row>
    <row r="592" ht="37.95" customHeight="1" spans="1:17">
      <c r="A592" s="26"/>
      <c r="B592" s="37"/>
      <c r="C592" s="37"/>
      <c r="D592" s="37"/>
      <c r="E592" s="37"/>
      <c r="F592" s="37"/>
      <c r="G592" s="39"/>
      <c r="H592" s="39"/>
      <c r="I592" s="39"/>
      <c r="J592" s="37"/>
      <c r="K592" s="37" t="s">
        <v>742</v>
      </c>
      <c r="L592" s="37" t="s">
        <v>743</v>
      </c>
      <c r="M592" s="37" t="s">
        <v>1670</v>
      </c>
      <c r="N592" s="37" t="s">
        <v>720</v>
      </c>
      <c r="O592" s="37" t="s">
        <v>882</v>
      </c>
      <c r="P592" s="37" t="s">
        <v>1167</v>
      </c>
      <c r="Q592" s="2"/>
    </row>
    <row r="593" ht="16.55" customHeight="1" spans="1:17">
      <c r="A593" s="26"/>
      <c r="B593" s="37"/>
      <c r="C593" s="37" t="s">
        <v>1671</v>
      </c>
      <c r="D593" s="37" t="s">
        <v>704</v>
      </c>
      <c r="E593" s="37" t="s">
        <v>1672</v>
      </c>
      <c r="F593" s="37" t="s">
        <v>1673</v>
      </c>
      <c r="G593" s="38">
        <v>37.3</v>
      </c>
      <c r="H593" s="39"/>
      <c r="I593" s="39" t="s">
        <v>1674</v>
      </c>
      <c r="J593" s="37" t="s">
        <v>1675</v>
      </c>
      <c r="K593" s="37" t="s">
        <v>717</v>
      </c>
      <c r="L593" s="37" t="s">
        <v>718</v>
      </c>
      <c r="M593" s="37" t="s">
        <v>1659</v>
      </c>
      <c r="N593" s="37" t="s">
        <v>806</v>
      </c>
      <c r="O593" s="37" t="s">
        <v>807</v>
      </c>
      <c r="P593" s="37" t="s">
        <v>724</v>
      </c>
      <c r="Q593" s="2"/>
    </row>
    <row r="594" ht="25" customHeight="1" spans="1:17">
      <c r="A594" s="26"/>
      <c r="B594" s="37"/>
      <c r="C594" s="37"/>
      <c r="D594" s="37"/>
      <c r="E594" s="37"/>
      <c r="F594" s="37"/>
      <c r="G594" s="39"/>
      <c r="H594" s="39"/>
      <c r="I594" s="39"/>
      <c r="J594" s="37"/>
      <c r="K594" s="37" t="s">
        <v>717</v>
      </c>
      <c r="L594" s="37" t="s">
        <v>725</v>
      </c>
      <c r="M594" s="37" t="s">
        <v>1676</v>
      </c>
      <c r="N594" s="37" t="s">
        <v>806</v>
      </c>
      <c r="O594" s="37" t="s">
        <v>867</v>
      </c>
      <c r="P594" s="37" t="s">
        <v>1167</v>
      </c>
      <c r="Q594" s="2"/>
    </row>
    <row r="595" ht="50" customHeight="1" spans="1:17">
      <c r="A595" s="26"/>
      <c r="B595" s="37"/>
      <c r="C595" s="37"/>
      <c r="D595" s="37"/>
      <c r="E595" s="37"/>
      <c r="F595" s="37"/>
      <c r="G595" s="39"/>
      <c r="H595" s="39"/>
      <c r="I595" s="39"/>
      <c r="J595" s="37"/>
      <c r="K595" s="37" t="s">
        <v>717</v>
      </c>
      <c r="L595" s="37" t="s">
        <v>735</v>
      </c>
      <c r="M595" s="37" t="s">
        <v>1667</v>
      </c>
      <c r="N595" s="37" t="s">
        <v>720</v>
      </c>
      <c r="O595" s="37" t="s">
        <v>1677</v>
      </c>
      <c r="P595" s="37" t="s">
        <v>1167</v>
      </c>
      <c r="Q595" s="2"/>
    </row>
    <row r="596" ht="16.55" customHeight="1" spans="1:17">
      <c r="A596" s="26"/>
      <c r="B596" s="37"/>
      <c r="C596" s="37"/>
      <c r="D596" s="37"/>
      <c r="E596" s="37"/>
      <c r="F596" s="37"/>
      <c r="G596" s="39"/>
      <c r="H596" s="39"/>
      <c r="I596" s="39"/>
      <c r="J596" s="37"/>
      <c r="K596" s="37" t="s">
        <v>742</v>
      </c>
      <c r="L596" s="37" t="s">
        <v>889</v>
      </c>
      <c r="M596" s="37" t="s">
        <v>1678</v>
      </c>
      <c r="N596" s="37" t="s">
        <v>723</v>
      </c>
      <c r="O596" s="37" t="s">
        <v>793</v>
      </c>
      <c r="P596" s="37" t="s">
        <v>1077</v>
      </c>
      <c r="Q596" s="2"/>
    </row>
    <row r="597" ht="62.95" customHeight="1" spans="1:17">
      <c r="A597" s="26"/>
      <c r="B597" s="37"/>
      <c r="C597" s="37"/>
      <c r="D597" s="37"/>
      <c r="E597" s="37"/>
      <c r="F597" s="37"/>
      <c r="G597" s="39"/>
      <c r="H597" s="39"/>
      <c r="I597" s="39"/>
      <c r="J597" s="37"/>
      <c r="K597" s="37" t="s">
        <v>742</v>
      </c>
      <c r="L597" s="37" t="s">
        <v>743</v>
      </c>
      <c r="M597" s="37" t="s">
        <v>1655</v>
      </c>
      <c r="N597" s="37" t="s">
        <v>720</v>
      </c>
      <c r="O597" s="37" t="s">
        <v>1679</v>
      </c>
      <c r="P597" s="37" t="s">
        <v>1167</v>
      </c>
      <c r="Q597" s="2"/>
    </row>
    <row r="598" ht="16.55" customHeight="1" spans="1:17">
      <c r="A598" s="26"/>
      <c r="B598" s="37"/>
      <c r="C598" s="37"/>
      <c r="D598" s="37"/>
      <c r="E598" s="37"/>
      <c r="F598" s="37"/>
      <c r="G598" s="39"/>
      <c r="H598" s="39"/>
      <c r="I598" s="39"/>
      <c r="J598" s="37"/>
      <c r="K598" s="37" t="s">
        <v>708</v>
      </c>
      <c r="L598" s="37" t="s">
        <v>709</v>
      </c>
      <c r="M598" s="37" t="s">
        <v>1415</v>
      </c>
      <c r="N598" s="37" t="s">
        <v>711</v>
      </c>
      <c r="O598" s="37" t="s">
        <v>1680</v>
      </c>
      <c r="P598" s="37" t="s">
        <v>716</v>
      </c>
      <c r="Q598" s="2"/>
    </row>
    <row r="599" ht="25" customHeight="1" spans="1:17">
      <c r="A599" s="26"/>
      <c r="B599" s="37"/>
      <c r="C599" s="37"/>
      <c r="D599" s="37"/>
      <c r="E599" s="37"/>
      <c r="F599" s="37"/>
      <c r="G599" s="39"/>
      <c r="H599" s="39"/>
      <c r="I599" s="39"/>
      <c r="J599" s="37"/>
      <c r="K599" s="37" t="s">
        <v>739</v>
      </c>
      <c r="L599" s="37" t="s">
        <v>740</v>
      </c>
      <c r="M599" s="37" t="s">
        <v>1660</v>
      </c>
      <c r="N599" s="37" t="s">
        <v>723</v>
      </c>
      <c r="O599" s="37" t="s">
        <v>759</v>
      </c>
      <c r="P599" s="37" t="s">
        <v>724</v>
      </c>
      <c r="Q599" s="2"/>
    </row>
    <row r="600" ht="16.55" customHeight="1" spans="1:17">
      <c r="A600" s="26"/>
      <c r="B600" s="37"/>
      <c r="C600" s="37" t="s">
        <v>1681</v>
      </c>
      <c r="D600" s="37" t="s">
        <v>704</v>
      </c>
      <c r="E600" s="37" t="s">
        <v>1682</v>
      </c>
      <c r="F600" s="37" t="s">
        <v>1683</v>
      </c>
      <c r="G600" s="38">
        <v>132.374406</v>
      </c>
      <c r="H600" s="39" t="s">
        <v>1684</v>
      </c>
      <c r="I600" s="39"/>
      <c r="J600" s="37" t="s">
        <v>1685</v>
      </c>
      <c r="K600" s="37" t="s">
        <v>717</v>
      </c>
      <c r="L600" s="37" t="s">
        <v>718</v>
      </c>
      <c r="M600" s="37" t="s">
        <v>1659</v>
      </c>
      <c r="N600" s="37" t="s">
        <v>806</v>
      </c>
      <c r="O600" s="37" t="s">
        <v>807</v>
      </c>
      <c r="P600" s="37" t="s">
        <v>724</v>
      </c>
      <c r="Q600" s="2"/>
    </row>
    <row r="601" ht="16.55" customHeight="1" spans="1:17">
      <c r="A601" s="26"/>
      <c r="B601" s="37"/>
      <c r="C601" s="37"/>
      <c r="D601" s="37"/>
      <c r="E601" s="37"/>
      <c r="F601" s="37"/>
      <c r="G601" s="39"/>
      <c r="H601" s="39"/>
      <c r="I601" s="39"/>
      <c r="J601" s="37"/>
      <c r="K601" s="37" t="s">
        <v>717</v>
      </c>
      <c r="L601" s="37" t="s">
        <v>725</v>
      </c>
      <c r="M601" s="37" t="s">
        <v>1686</v>
      </c>
      <c r="N601" s="37" t="s">
        <v>806</v>
      </c>
      <c r="O601" s="37" t="s">
        <v>879</v>
      </c>
      <c r="P601" s="37" t="s">
        <v>1167</v>
      </c>
      <c r="Q601" s="2"/>
    </row>
    <row r="602" ht="50" customHeight="1" spans="1:17">
      <c r="A602" s="26"/>
      <c r="B602" s="37"/>
      <c r="C602" s="37"/>
      <c r="D602" s="37"/>
      <c r="E602" s="37"/>
      <c r="F602" s="37"/>
      <c r="G602" s="39"/>
      <c r="H602" s="39"/>
      <c r="I602" s="39"/>
      <c r="J602" s="37"/>
      <c r="K602" s="37" t="s">
        <v>717</v>
      </c>
      <c r="L602" s="37" t="s">
        <v>735</v>
      </c>
      <c r="M602" s="37" t="s">
        <v>1687</v>
      </c>
      <c r="N602" s="37" t="s">
        <v>720</v>
      </c>
      <c r="O602" s="37" t="s">
        <v>1688</v>
      </c>
      <c r="P602" s="37" t="s">
        <v>804</v>
      </c>
      <c r="Q602" s="2"/>
    </row>
    <row r="603" ht="37.95" customHeight="1" spans="1:17">
      <c r="A603" s="26"/>
      <c r="B603" s="37"/>
      <c r="C603" s="37"/>
      <c r="D603" s="37"/>
      <c r="E603" s="37"/>
      <c r="F603" s="37"/>
      <c r="G603" s="39"/>
      <c r="H603" s="39"/>
      <c r="I603" s="39"/>
      <c r="J603" s="37"/>
      <c r="K603" s="37" t="s">
        <v>742</v>
      </c>
      <c r="L603" s="37" t="s">
        <v>743</v>
      </c>
      <c r="M603" s="37" t="s">
        <v>1689</v>
      </c>
      <c r="N603" s="37" t="s">
        <v>720</v>
      </c>
      <c r="O603" s="37" t="s">
        <v>882</v>
      </c>
      <c r="P603" s="37" t="s">
        <v>1167</v>
      </c>
      <c r="Q603" s="2"/>
    </row>
    <row r="604" ht="16.55" customHeight="1" spans="1:17">
      <c r="A604" s="26"/>
      <c r="B604" s="37"/>
      <c r="C604" s="37"/>
      <c r="D604" s="37"/>
      <c r="E604" s="37"/>
      <c r="F604" s="37"/>
      <c r="G604" s="39"/>
      <c r="H604" s="39"/>
      <c r="I604" s="39"/>
      <c r="J604" s="37"/>
      <c r="K604" s="37" t="s">
        <v>708</v>
      </c>
      <c r="L604" s="37" t="s">
        <v>709</v>
      </c>
      <c r="M604" s="37" t="s">
        <v>1415</v>
      </c>
      <c r="N604" s="37" t="s">
        <v>711</v>
      </c>
      <c r="O604" s="37" t="s">
        <v>1684</v>
      </c>
      <c r="P604" s="37" t="s">
        <v>716</v>
      </c>
      <c r="Q604" s="2"/>
    </row>
    <row r="605" ht="25" customHeight="1" spans="1:17">
      <c r="A605" s="26"/>
      <c r="B605" s="37"/>
      <c r="C605" s="37"/>
      <c r="D605" s="37"/>
      <c r="E605" s="37"/>
      <c r="F605" s="37"/>
      <c r="G605" s="39"/>
      <c r="H605" s="39"/>
      <c r="I605" s="39"/>
      <c r="J605" s="37"/>
      <c r="K605" s="37" t="s">
        <v>739</v>
      </c>
      <c r="L605" s="37" t="s">
        <v>740</v>
      </c>
      <c r="M605" s="37" t="s">
        <v>1660</v>
      </c>
      <c r="N605" s="37" t="s">
        <v>723</v>
      </c>
      <c r="O605" s="37" t="s">
        <v>727</v>
      </c>
      <c r="P605" s="37" t="s">
        <v>724</v>
      </c>
      <c r="Q605" s="2"/>
    </row>
    <row r="606" ht="25" customHeight="1" spans="1:17">
      <c r="A606" s="26"/>
      <c r="B606" s="37"/>
      <c r="C606" s="37" t="s">
        <v>1690</v>
      </c>
      <c r="D606" s="37" t="s">
        <v>704</v>
      </c>
      <c r="E606" s="37" t="s">
        <v>1619</v>
      </c>
      <c r="F606" s="37" t="s">
        <v>1620</v>
      </c>
      <c r="G606" s="38">
        <v>97.672</v>
      </c>
      <c r="H606" s="39" t="s">
        <v>1691</v>
      </c>
      <c r="I606" s="39"/>
      <c r="J606" s="37" t="s">
        <v>1692</v>
      </c>
      <c r="K606" s="37" t="s">
        <v>739</v>
      </c>
      <c r="L606" s="37" t="s">
        <v>740</v>
      </c>
      <c r="M606" s="37" t="s">
        <v>1624</v>
      </c>
      <c r="N606" s="37" t="s">
        <v>723</v>
      </c>
      <c r="O606" s="37" t="s">
        <v>759</v>
      </c>
      <c r="P606" s="37" t="s">
        <v>724</v>
      </c>
      <c r="Q606" s="2"/>
    </row>
    <row r="607" ht="16.55" customHeight="1" spans="1:17">
      <c r="A607" s="26"/>
      <c r="B607" s="37"/>
      <c r="C607" s="37"/>
      <c r="D607" s="37"/>
      <c r="E607" s="37"/>
      <c r="F607" s="37"/>
      <c r="G607" s="39"/>
      <c r="H607" s="39"/>
      <c r="I607" s="39"/>
      <c r="J607" s="37"/>
      <c r="K607" s="37" t="s">
        <v>717</v>
      </c>
      <c r="L607" s="37" t="s">
        <v>718</v>
      </c>
      <c r="M607" s="37" t="s">
        <v>1693</v>
      </c>
      <c r="N607" s="37" t="s">
        <v>806</v>
      </c>
      <c r="O607" s="37" t="s">
        <v>807</v>
      </c>
      <c r="P607" s="37" t="s">
        <v>724</v>
      </c>
      <c r="Q607" s="2"/>
    </row>
    <row r="608" ht="25" customHeight="1" spans="1:17">
      <c r="A608" s="26"/>
      <c r="B608" s="37"/>
      <c r="C608" s="37"/>
      <c r="D608" s="37"/>
      <c r="E608" s="37"/>
      <c r="F608" s="37"/>
      <c r="G608" s="39"/>
      <c r="H608" s="39"/>
      <c r="I608" s="39"/>
      <c r="J608" s="37"/>
      <c r="K608" s="37" t="s">
        <v>717</v>
      </c>
      <c r="L608" s="37" t="s">
        <v>735</v>
      </c>
      <c r="M608" s="37" t="s">
        <v>1626</v>
      </c>
      <c r="N608" s="37" t="s">
        <v>720</v>
      </c>
      <c r="O608" s="37" t="s">
        <v>1694</v>
      </c>
      <c r="P608" s="37" t="s">
        <v>804</v>
      </c>
      <c r="Q608" s="2"/>
    </row>
    <row r="609" ht="16.55" customHeight="1" spans="1:17">
      <c r="A609" s="26"/>
      <c r="B609" s="37"/>
      <c r="C609" s="37"/>
      <c r="D609" s="37"/>
      <c r="E609" s="37"/>
      <c r="F609" s="37"/>
      <c r="G609" s="39"/>
      <c r="H609" s="39"/>
      <c r="I609" s="39"/>
      <c r="J609" s="37"/>
      <c r="K609" s="37" t="s">
        <v>717</v>
      </c>
      <c r="L609" s="37" t="s">
        <v>725</v>
      </c>
      <c r="M609" s="37" t="s">
        <v>1625</v>
      </c>
      <c r="N609" s="37" t="s">
        <v>806</v>
      </c>
      <c r="O609" s="37" t="s">
        <v>876</v>
      </c>
      <c r="P609" s="37" t="s">
        <v>804</v>
      </c>
      <c r="Q609" s="2"/>
    </row>
    <row r="610" ht="25" customHeight="1" spans="1:17">
      <c r="A610" s="26"/>
      <c r="B610" s="37"/>
      <c r="C610" s="37"/>
      <c r="D610" s="37"/>
      <c r="E610" s="37"/>
      <c r="F610" s="37"/>
      <c r="G610" s="39"/>
      <c r="H610" s="39"/>
      <c r="I610" s="39"/>
      <c r="J610" s="37"/>
      <c r="K610" s="37" t="s">
        <v>742</v>
      </c>
      <c r="L610" s="37" t="s">
        <v>743</v>
      </c>
      <c r="M610" s="37" t="s">
        <v>1629</v>
      </c>
      <c r="N610" s="37" t="s">
        <v>720</v>
      </c>
      <c r="O610" s="37" t="s">
        <v>882</v>
      </c>
      <c r="P610" s="37" t="s">
        <v>1167</v>
      </c>
      <c r="Q610" s="2"/>
    </row>
    <row r="611" ht="16.55" customHeight="1" spans="1:17">
      <c r="A611" s="26"/>
      <c r="B611" s="37"/>
      <c r="C611" s="37"/>
      <c r="D611" s="37"/>
      <c r="E611" s="37"/>
      <c r="F611" s="37"/>
      <c r="G611" s="39"/>
      <c r="H611" s="39"/>
      <c r="I611" s="39"/>
      <c r="J611" s="37"/>
      <c r="K611" s="37" t="s">
        <v>708</v>
      </c>
      <c r="L611" s="37" t="s">
        <v>709</v>
      </c>
      <c r="M611" s="37" t="s">
        <v>1054</v>
      </c>
      <c r="N611" s="37" t="s">
        <v>711</v>
      </c>
      <c r="O611" s="37" t="s">
        <v>1695</v>
      </c>
      <c r="P611" s="37" t="s">
        <v>716</v>
      </c>
      <c r="Q611" s="2"/>
    </row>
    <row r="612" ht="62.95" customHeight="1" spans="1:17">
      <c r="A612" s="26"/>
      <c r="B612" s="37"/>
      <c r="C612" s="37" t="s">
        <v>1696</v>
      </c>
      <c r="D612" s="37" t="s">
        <v>704</v>
      </c>
      <c r="E612" s="37" t="s">
        <v>1682</v>
      </c>
      <c r="F612" s="37" t="s">
        <v>1683</v>
      </c>
      <c r="G612" s="38">
        <v>430</v>
      </c>
      <c r="H612" s="39" t="s">
        <v>1697</v>
      </c>
      <c r="I612" s="39"/>
      <c r="J612" s="37" t="s">
        <v>1698</v>
      </c>
      <c r="K612" s="37" t="s">
        <v>717</v>
      </c>
      <c r="L612" s="37" t="s">
        <v>735</v>
      </c>
      <c r="M612" s="37" t="s">
        <v>1699</v>
      </c>
      <c r="N612" s="37" t="s">
        <v>720</v>
      </c>
      <c r="O612" s="37" t="s">
        <v>1700</v>
      </c>
      <c r="P612" s="37" t="s">
        <v>804</v>
      </c>
      <c r="Q612" s="2"/>
    </row>
    <row r="613" ht="25" customHeight="1" spans="1:17">
      <c r="A613" s="26"/>
      <c r="B613" s="37"/>
      <c r="C613" s="37"/>
      <c r="D613" s="37"/>
      <c r="E613" s="37"/>
      <c r="F613" s="37"/>
      <c r="G613" s="39"/>
      <c r="H613" s="39"/>
      <c r="I613" s="39"/>
      <c r="J613" s="37"/>
      <c r="K613" s="37" t="s">
        <v>717</v>
      </c>
      <c r="L613" s="37" t="s">
        <v>725</v>
      </c>
      <c r="M613" s="37" t="s">
        <v>1701</v>
      </c>
      <c r="N613" s="37" t="s">
        <v>723</v>
      </c>
      <c r="O613" s="37" t="s">
        <v>1702</v>
      </c>
      <c r="P613" s="37" t="s">
        <v>1703</v>
      </c>
      <c r="Q613" s="2"/>
    </row>
    <row r="614" ht="16.55" customHeight="1" spans="1:17">
      <c r="A614" s="26"/>
      <c r="B614" s="37"/>
      <c r="C614" s="37"/>
      <c r="D614" s="37"/>
      <c r="E614" s="37"/>
      <c r="F614" s="37"/>
      <c r="G614" s="39"/>
      <c r="H614" s="39"/>
      <c r="I614" s="39"/>
      <c r="J614" s="37"/>
      <c r="K614" s="37" t="s">
        <v>717</v>
      </c>
      <c r="L614" s="37" t="s">
        <v>725</v>
      </c>
      <c r="M614" s="37" t="s">
        <v>1704</v>
      </c>
      <c r="N614" s="37" t="s">
        <v>806</v>
      </c>
      <c r="O614" s="37" t="s">
        <v>1705</v>
      </c>
      <c r="P614" s="37" t="s">
        <v>1167</v>
      </c>
      <c r="Q614" s="2"/>
    </row>
    <row r="615" ht="16.55" customHeight="1" spans="1:17">
      <c r="A615" s="26"/>
      <c r="B615" s="37"/>
      <c r="C615" s="37"/>
      <c r="D615" s="37"/>
      <c r="E615" s="37"/>
      <c r="F615" s="37"/>
      <c r="G615" s="39"/>
      <c r="H615" s="39"/>
      <c r="I615" s="39"/>
      <c r="J615" s="37"/>
      <c r="K615" s="37" t="s">
        <v>717</v>
      </c>
      <c r="L615" s="37" t="s">
        <v>718</v>
      </c>
      <c r="M615" s="37" t="s">
        <v>1706</v>
      </c>
      <c r="N615" s="37" t="s">
        <v>806</v>
      </c>
      <c r="O615" s="37" t="s">
        <v>807</v>
      </c>
      <c r="P615" s="37" t="s">
        <v>724</v>
      </c>
      <c r="Q615" s="2"/>
    </row>
    <row r="616" ht="16.55" customHeight="1" spans="1:17">
      <c r="A616" s="26"/>
      <c r="B616" s="37"/>
      <c r="C616" s="37"/>
      <c r="D616" s="37"/>
      <c r="E616" s="37"/>
      <c r="F616" s="37"/>
      <c r="G616" s="39"/>
      <c r="H616" s="39"/>
      <c r="I616" s="39"/>
      <c r="J616" s="37"/>
      <c r="K616" s="37" t="s">
        <v>708</v>
      </c>
      <c r="L616" s="37" t="s">
        <v>709</v>
      </c>
      <c r="M616" s="37" t="s">
        <v>1415</v>
      </c>
      <c r="N616" s="37" t="s">
        <v>711</v>
      </c>
      <c r="O616" s="37" t="s">
        <v>1707</v>
      </c>
      <c r="P616" s="37" t="s">
        <v>716</v>
      </c>
      <c r="Q616" s="2"/>
    </row>
    <row r="617" ht="37.95" customHeight="1" spans="1:17">
      <c r="A617" s="26"/>
      <c r="B617" s="37"/>
      <c r="C617" s="37"/>
      <c r="D617" s="37"/>
      <c r="E617" s="37"/>
      <c r="F617" s="37"/>
      <c r="G617" s="39"/>
      <c r="H617" s="39"/>
      <c r="I617" s="39"/>
      <c r="J617" s="37"/>
      <c r="K617" s="37" t="s">
        <v>742</v>
      </c>
      <c r="L617" s="37" t="s">
        <v>743</v>
      </c>
      <c r="M617" s="37" t="s">
        <v>1708</v>
      </c>
      <c r="N617" s="37" t="s">
        <v>720</v>
      </c>
      <c r="O617" s="37" t="s">
        <v>882</v>
      </c>
      <c r="P617" s="37" t="s">
        <v>1167</v>
      </c>
      <c r="Q617" s="2"/>
    </row>
    <row r="618" ht="25" customHeight="1" spans="1:17">
      <c r="A618" s="26"/>
      <c r="B618" s="37"/>
      <c r="C618" s="37"/>
      <c r="D618" s="37"/>
      <c r="E618" s="37"/>
      <c r="F618" s="37"/>
      <c r="G618" s="39"/>
      <c r="H618" s="39"/>
      <c r="I618" s="39"/>
      <c r="J618" s="37"/>
      <c r="K618" s="37" t="s">
        <v>739</v>
      </c>
      <c r="L618" s="37" t="s">
        <v>740</v>
      </c>
      <c r="M618" s="37" t="s">
        <v>1157</v>
      </c>
      <c r="N618" s="37" t="s">
        <v>723</v>
      </c>
      <c r="O618" s="37" t="s">
        <v>727</v>
      </c>
      <c r="P618" s="37" t="s">
        <v>724</v>
      </c>
      <c r="Q618" s="2"/>
    </row>
    <row r="619" ht="62.95" customHeight="1" spans="1:17">
      <c r="A619" s="26"/>
      <c r="B619" s="37"/>
      <c r="C619" s="37" t="s">
        <v>1709</v>
      </c>
      <c r="D619" s="37" t="s">
        <v>704</v>
      </c>
      <c r="E619" s="37" t="s">
        <v>1710</v>
      </c>
      <c r="F619" s="37" t="s">
        <v>1683</v>
      </c>
      <c r="G619" s="38">
        <v>156.985456</v>
      </c>
      <c r="H619" s="39" t="s">
        <v>1711</v>
      </c>
      <c r="I619" s="39"/>
      <c r="J619" s="37" t="s">
        <v>1712</v>
      </c>
      <c r="K619" s="37" t="s">
        <v>742</v>
      </c>
      <c r="L619" s="37" t="s">
        <v>940</v>
      </c>
      <c r="M619" s="37" t="s">
        <v>1713</v>
      </c>
      <c r="N619" s="37" t="s">
        <v>720</v>
      </c>
      <c r="O619" s="37" t="s">
        <v>1714</v>
      </c>
      <c r="P619" s="37" t="s">
        <v>1167</v>
      </c>
      <c r="Q619" s="2"/>
    </row>
    <row r="620" ht="75.9" customHeight="1" spans="1:17">
      <c r="A620" s="26"/>
      <c r="B620" s="37"/>
      <c r="C620" s="37"/>
      <c r="D620" s="37"/>
      <c r="E620" s="37"/>
      <c r="F620" s="37"/>
      <c r="G620" s="39"/>
      <c r="H620" s="39"/>
      <c r="I620" s="39"/>
      <c r="J620" s="37"/>
      <c r="K620" s="37" t="s">
        <v>742</v>
      </c>
      <c r="L620" s="37" t="s">
        <v>743</v>
      </c>
      <c r="M620" s="37" t="s">
        <v>1655</v>
      </c>
      <c r="N620" s="37" t="s">
        <v>720</v>
      </c>
      <c r="O620" s="37" t="s">
        <v>1715</v>
      </c>
      <c r="P620" s="37" t="s">
        <v>1167</v>
      </c>
      <c r="Q620" s="2"/>
    </row>
    <row r="621" ht="16.55" customHeight="1" spans="1:17">
      <c r="A621" s="26"/>
      <c r="B621" s="37"/>
      <c r="C621" s="37"/>
      <c r="D621" s="37"/>
      <c r="E621" s="37"/>
      <c r="F621" s="37"/>
      <c r="G621" s="39"/>
      <c r="H621" s="39"/>
      <c r="I621" s="39"/>
      <c r="J621" s="37"/>
      <c r="K621" s="37" t="s">
        <v>717</v>
      </c>
      <c r="L621" s="37" t="s">
        <v>718</v>
      </c>
      <c r="M621" s="37" t="s">
        <v>1716</v>
      </c>
      <c r="N621" s="37" t="s">
        <v>723</v>
      </c>
      <c r="O621" s="37" t="s">
        <v>759</v>
      </c>
      <c r="P621" s="37" t="s">
        <v>724</v>
      </c>
      <c r="Q621" s="2"/>
    </row>
    <row r="622" ht="25" customHeight="1" spans="1:17">
      <c r="A622" s="26"/>
      <c r="B622" s="37"/>
      <c r="C622" s="37"/>
      <c r="D622" s="37"/>
      <c r="E622" s="37"/>
      <c r="F622" s="37"/>
      <c r="G622" s="39"/>
      <c r="H622" s="39"/>
      <c r="I622" s="39"/>
      <c r="J622" s="37"/>
      <c r="K622" s="37" t="s">
        <v>717</v>
      </c>
      <c r="L622" s="37" t="s">
        <v>725</v>
      </c>
      <c r="M622" s="37" t="s">
        <v>1717</v>
      </c>
      <c r="N622" s="37" t="s">
        <v>723</v>
      </c>
      <c r="O622" s="37" t="s">
        <v>1718</v>
      </c>
      <c r="P622" s="37" t="s">
        <v>919</v>
      </c>
      <c r="Q622" s="2"/>
    </row>
    <row r="623" ht="25" customHeight="1" spans="1:17">
      <c r="A623" s="26"/>
      <c r="B623" s="37"/>
      <c r="C623" s="37"/>
      <c r="D623" s="37"/>
      <c r="E623" s="37"/>
      <c r="F623" s="37"/>
      <c r="G623" s="39"/>
      <c r="H623" s="39"/>
      <c r="I623" s="39"/>
      <c r="J623" s="37"/>
      <c r="K623" s="37" t="s">
        <v>717</v>
      </c>
      <c r="L623" s="37" t="s">
        <v>725</v>
      </c>
      <c r="M623" s="37" t="s">
        <v>1719</v>
      </c>
      <c r="N623" s="37" t="s">
        <v>723</v>
      </c>
      <c r="O623" s="37" t="s">
        <v>1720</v>
      </c>
      <c r="P623" s="37" t="s">
        <v>919</v>
      </c>
      <c r="Q623" s="2"/>
    </row>
    <row r="624" ht="87.95" customHeight="1" spans="1:17">
      <c r="A624" s="26"/>
      <c r="B624" s="37"/>
      <c r="C624" s="37"/>
      <c r="D624" s="37"/>
      <c r="E624" s="37"/>
      <c r="F624" s="37"/>
      <c r="G624" s="39"/>
      <c r="H624" s="39"/>
      <c r="I624" s="39"/>
      <c r="J624" s="37"/>
      <c r="K624" s="37" t="s">
        <v>717</v>
      </c>
      <c r="L624" s="37" t="s">
        <v>735</v>
      </c>
      <c r="M624" s="37" t="s">
        <v>1637</v>
      </c>
      <c r="N624" s="37" t="s">
        <v>720</v>
      </c>
      <c r="O624" s="37" t="s">
        <v>1721</v>
      </c>
      <c r="P624" s="37" t="s">
        <v>1167</v>
      </c>
      <c r="Q624" s="2"/>
    </row>
    <row r="625" ht="16.55" customHeight="1" spans="1:17">
      <c r="A625" s="26"/>
      <c r="B625" s="37"/>
      <c r="C625" s="37"/>
      <c r="D625" s="37"/>
      <c r="E625" s="37"/>
      <c r="F625" s="37"/>
      <c r="G625" s="39"/>
      <c r="H625" s="39"/>
      <c r="I625" s="39"/>
      <c r="J625" s="37"/>
      <c r="K625" s="37" t="s">
        <v>708</v>
      </c>
      <c r="L625" s="37" t="s">
        <v>709</v>
      </c>
      <c r="M625" s="37" t="s">
        <v>1415</v>
      </c>
      <c r="N625" s="37" t="s">
        <v>711</v>
      </c>
      <c r="O625" s="37" t="s">
        <v>1711</v>
      </c>
      <c r="P625" s="37" t="s">
        <v>716</v>
      </c>
      <c r="Q625" s="2"/>
    </row>
    <row r="626" ht="25" customHeight="1" spans="1:17">
      <c r="A626" s="26"/>
      <c r="B626" s="37"/>
      <c r="C626" s="37"/>
      <c r="D626" s="37"/>
      <c r="E626" s="37"/>
      <c r="F626" s="37"/>
      <c r="G626" s="39"/>
      <c r="H626" s="39"/>
      <c r="I626" s="39"/>
      <c r="J626" s="37"/>
      <c r="K626" s="37" t="s">
        <v>739</v>
      </c>
      <c r="L626" s="37" t="s">
        <v>740</v>
      </c>
      <c r="M626" s="37" t="s">
        <v>1660</v>
      </c>
      <c r="N626" s="37" t="s">
        <v>723</v>
      </c>
      <c r="O626" s="37" t="s">
        <v>759</v>
      </c>
      <c r="P626" s="37" t="s">
        <v>724</v>
      </c>
      <c r="Q626" s="2"/>
    </row>
    <row r="627" ht="16.55" customHeight="1" spans="1:17">
      <c r="A627" s="26"/>
      <c r="B627" s="37"/>
      <c r="C627" s="37" t="s">
        <v>1722</v>
      </c>
      <c r="D627" s="37" t="s">
        <v>704</v>
      </c>
      <c r="E627" s="37" t="s">
        <v>1682</v>
      </c>
      <c r="F627" s="37" t="s">
        <v>1683</v>
      </c>
      <c r="G627" s="38">
        <v>145</v>
      </c>
      <c r="H627" s="39" t="s">
        <v>1723</v>
      </c>
      <c r="I627" s="39"/>
      <c r="J627" s="37" t="s">
        <v>1724</v>
      </c>
      <c r="K627" s="37" t="s">
        <v>717</v>
      </c>
      <c r="L627" s="37" t="s">
        <v>725</v>
      </c>
      <c r="M627" s="37" t="s">
        <v>1725</v>
      </c>
      <c r="N627" s="37" t="s">
        <v>723</v>
      </c>
      <c r="O627" s="37" t="s">
        <v>1726</v>
      </c>
      <c r="P627" s="37" t="s">
        <v>919</v>
      </c>
      <c r="Q627" s="2"/>
    </row>
    <row r="628" ht="16.55" customHeight="1" spans="1:17">
      <c r="A628" s="26"/>
      <c r="B628" s="37"/>
      <c r="C628" s="37"/>
      <c r="D628" s="37"/>
      <c r="E628" s="37"/>
      <c r="F628" s="37"/>
      <c r="G628" s="39"/>
      <c r="H628" s="39"/>
      <c r="I628" s="39"/>
      <c r="J628" s="37"/>
      <c r="K628" s="37" t="s">
        <v>717</v>
      </c>
      <c r="L628" s="37" t="s">
        <v>725</v>
      </c>
      <c r="M628" s="37" t="s">
        <v>1727</v>
      </c>
      <c r="N628" s="37" t="s">
        <v>806</v>
      </c>
      <c r="O628" s="37" t="s">
        <v>1728</v>
      </c>
      <c r="P628" s="37" t="s">
        <v>810</v>
      </c>
      <c r="Q628" s="2"/>
    </row>
    <row r="629" ht="16.55" customHeight="1" spans="1:17">
      <c r="A629" s="26"/>
      <c r="B629" s="37"/>
      <c r="C629" s="37"/>
      <c r="D629" s="37"/>
      <c r="E629" s="37"/>
      <c r="F629" s="37"/>
      <c r="G629" s="39"/>
      <c r="H629" s="39"/>
      <c r="I629" s="39"/>
      <c r="J629" s="37"/>
      <c r="K629" s="37" t="s">
        <v>717</v>
      </c>
      <c r="L629" s="37" t="s">
        <v>725</v>
      </c>
      <c r="M629" s="37" t="s">
        <v>1729</v>
      </c>
      <c r="N629" s="37" t="s">
        <v>806</v>
      </c>
      <c r="O629" s="37" t="s">
        <v>1730</v>
      </c>
      <c r="P629" s="37" t="s">
        <v>810</v>
      </c>
      <c r="Q629" s="2"/>
    </row>
    <row r="630" ht="16.55" customHeight="1" spans="1:17">
      <c r="A630" s="26"/>
      <c r="B630" s="37"/>
      <c r="C630" s="37"/>
      <c r="D630" s="37"/>
      <c r="E630" s="37"/>
      <c r="F630" s="37"/>
      <c r="G630" s="39"/>
      <c r="H630" s="39"/>
      <c r="I630" s="39"/>
      <c r="J630" s="37"/>
      <c r="K630" s="37" t="s">
        <v>717</v>
      </c>
      <c r="L630" s="37" t="s">
        <v>718</v>
      </c>
      <c r="M630" s="37" t="s">
        <v>1706</v>
      </c>
      <c r="N630" s="37" t="s">
        <v>806</v>
      </c>
      <c r="O630" s="37" t="s">
        <v>807</v>
      </c>
      <c r="P630" s="37" t="s">
        <v>724</v>
      </c>
      <c r="Q630" s="2"/>
    </row>
    <row r="631" ht="62.95" customHeight="1" spans="1:17">
      <c r="A631" s="26"/>
      <c r="B631" s="37"/>
      <c r="C631" s="37"/>
      <c r="D631" s="37"/>
      <c r="E631" s="37"/>
      <c r="F631" s="37"/>
      <c r="G631" s="39"/>
      <c r="H631" s="39"/>
      <c r="I631" s="39"/>
      <c r="J631" s="37"/>
      <c r="K631" s="37" t="s">
        <v>717</v>
      </c>
      <c r="L631" s="37" t="s">
        <v>735</v>
      </c>
      <c r="M631" s="37" t="s">
        <v>1731</v>
      </c>
      <c r="N631" s="37" t="s">
        <v>720</v>
      </c>
      <c r="O631" s="37" t="s">
        <v>1700</v>
      </c>
      <c r="P631" s="37" t="s">
        <v>804</v>
      </c>
      <c r="Q631" s="2"/>
    </row>
    <row r="632" ht="37.95" customHeight="1" spans="1:17">
      <c r="A632" s="26"/>
      <c r="B632" s="37"/>
      <c r="C632" s="37"/>
      <c r="D632" s="37"/>
      <c r="E632" s="37"/>
      <c r="F632" s="37"/>
      <c r="G632" s="39"/>
      <c r="H632" s="39"/>
      <c r="I632" s="39"/>
      <c r="J632" s="37"/>
      <c r="K632" s="37" t="s">
        <v>742</v>
      </c>
      <c r="L632" s="37" t="s">
        <v>743</v>
      </c>
      <c r="M632" s="37" t="s">
        <v>1732</v>
      </c>
      <c r="N632" s="37" t="s">
        <v>720</v>
      </c>
      <c r="O632" s="37" t="s">
        <v>882</v>
      </c>
      <c r="P632" s="37" t="s">
        <v>1167</v>
      </c>
      <c r="Q632" s="2"/>
    </row>
    <row r="633" ht="16.55" customHeight="1" spans="1:17">
      <c r="A633" s="26"/>
      <c r="B633" s="37"/>
      <c r="C633" s="37"/>
      <c r="D633" s="37"/>
      <c r="E633" s="37"/>
      <c r="F633" s="37"/>
      <c r="G633" s="39"/>
      <c r="H633" s="39"/>
      <c r="I633" s="39"/>
      <c r="J633" s="37"/>
      <c r="K633" s="37" t="s">
        <v>708</v>
      </c>
      <c r="L633" s="37" t="s">
        <v>709</v>
      </c>
      <c r="M633" s="37" t="s">
        <v>1415</v>
      </c>
      <c r="N633" s="37" t="s">
        <v>711</v>
      </c>
      <c r="O633" s="37" t="s">
        <v>1733</v>
      </c>
      <c r="P633" s="37" t="s">
        <v>716</v>
      </c>
      <c r="Q633" s="2"/>
    </row>
    <row r="634" ht="25" customHeight="1" spans="1:17">
      <c r="A634" s="26"/>
      <c r="B634" s="37"/>
      <c r="C634" s="37"/>
      <c r="D634" s="37"/>
      <c r="E634" s="37"/>
      <c r="F634" s="37"/>
      <c r="G634" s="39"/>
      <c r="H634" s="39"/>
      <c r="I634" s="39"/>
      <c r="J634" s="37"/>
      <c r="K634" s="37" t="s">
        <v>739</v>
      </c>
      <c r="L634" s="37" t="s">
        <v>740</v>
      </c>
      <c r="M634" s="37" t="s">
        <v>1157</v>
      </c>
      <c r="N634" s="37" t="s">
        <v>723</v>
      </c>
      <c r="O634" s="37" t="s">
        <v>727</v>
      </c>
      <c r="P634" s="37" t="s">
        <v>724</v>
      </c>
      <c r="Q634" s="2"/>
    </row>
    <row r="635" ht="37.95" customHeight="1" spans="1:17">
      <c r="A635" s="26"/>
      <c r="B635" s="37"/>
      <c r="C635" s="37" t="s">
        <v>1734</v>
      </c>
      <c r="D635" s="37" t="s">
        <v>704</v>
      </c>
      <c r="E635" s="37" t="s">
        <v>1735</v>
      </c>
      <c r="F635" s="37" t="s">
        <v>1736</v>
      </c>
      <c r="G635" s="38">
        <v>34.387465</v>
      </c>
      <c r="H635" s="39" t="s">
        <v>1737</v>
      </c>
      <c r="I635" s="39"/>
      <c r="J635" s="37" t="s">
        <v>1738</v>
      </c>
      <c r="K635" s="37" t="s">
        <v>742</v>
      </c>
      <c r="L635" s="37" t="s">
        <v>743</v>
      </c>
      <c r="M635" s="37" t="s">
        <v>1655</v>
      </c>
      <c r="N635" s="37" t="s">
        <v>720</v>
      </c>
      <c r="O635" s="37" t="s">
        <v>1739</v>
      </c>
      <c r="P635" s="37" t="s">
        <v>1218</v>
      </c>
      <c r="Q635" s="2"/>
    </row>
    <row r="636" ht="16.55" customHeight="1" spans="1:17">
      <c r="A636" s="26"/>
      <c r="B636" s="37"/>
      <c r="C636" s="37"/>
      <c r="D636" s="37"/>
      <c r="E636" s="37"/>
      <c r="F636" s="37"/>
      <c r="G636" s="39"/>
      <c r="H636" s="39"/>
      <c r="I636" s="39"/>
      <c r="J636" s="37"/>
      <c r="K636" s="37" t="s">
        <v>742</v>
      </c>
      <c r="L636" s="37" t="s">
        <v>889</v>
      </c>
      <c r="M636" s="37" t="s">
        <v>1740</v>
      </c>
      <c r="N636" s="37" t="s">
        <v>723</v>
      </c>
      <c r="O636" s="37" t="s">
        <v>926</v>
      </c>
      <c r="P636" s="37" t="s">
        <v>1077</v>
      </c>
      <c r="Q636" s="2"/>
    </row>
    <row r="637" ht="25" customHeight="1" spans="1:17">
      <c r="A637" s="26"/>
      <c r="B637" s="37"/>
      <c r="C637" s="37"/>
      <c r="D637" s="37"/>
      <c r="E637" s="37"/>
      <c r="F637" s="37"/>
      <c r="G637" s="39"/>
      <c r="H637" s="39"/>
      <c r="I637" s="39"/>
      <c r="J637" s="37"/>
      <c r="K637" s="37" t="s">
        <v>739</v>
      </c>
      <c r="L637" s="37" t="s">
        <v>740</v>
      </c>
      <c r="M637" s="37" t="s">
        <v>1157</v>
      </c>
      <c r="N637" s="37" t="s">
        <v>723</v>
      </c>
      <c r="O637" s="37" t="s">
        <v>727</v>
      </c>
      <c r="P637" s="37" t="s">
        <v>724</v>
      </c>
      <c r="Q637" s="2"/>
    </row>
    <row r="638" ht="16.55" customHeight="1" spans="1:17">
      <c r="A638" s="26"/>
      <c r="B638" s="37"/>
      <c r="C638" s="37"/>
      <c r="D638" s="37"/>
      <c r="E638" s="37"/>
      <c r="F638" s="37"/>
      <c r="G638" s="39"/>
      <c r="H638" s="39"/>
      <c r="I638" s="39"/>
      <c r="J638" s="37"/>
      <c r="K638" s="37" t="s">
        <v>717</v>
      </c>
      <c r="L638" s="37" t="s">
        <v>725</v>
      </c>
      <c r="M638" s="37" t="s">
        <v>1741</v>
      </c>
      <c r="N638" s="37" t="s">
        <v>723</v>
      </c>
      <c r="O638" s="37" t="s">
        <v>759</v>
      </c>
      <c r="P638" s="37" t="s">
        <v>919</v>
      </c>
      <c r="Q638" s="2"/>
    </row>
    <row r="639" ht="25" customHeight="1" spans="1:17">
      <c r="A639" s="26"/>
      <c r="B639" s="37"/>
      <c r="C639" s="37"/>
      <c r="D639" s="37"/>
      <c r="E639" s="37"/>
      <c r="F639" s="37"/>
      <c r="G639" s="39"/>
      <c r="H639" s="39"/>
      <c r="I639" s="39"/>
      <c r="J639" s="37"/>
      <c r="K639" s="37" t="s">
        <v>717</v>
      </c>
      <c r="L639" s="37" t="s">
        <v>725</v>
      </c>
      <c r="M639" s="37" t="s">
        <v>1742</v>
      </c>
      <c r="N639" s="37" t="s">
        <v>806</v>
      </c>
      <c r="O639" s="37" t="s">
        <v>1743</v>
      </c>
      <c r="P639" s="37" t="s">
        <v>1160</v>
      </c>
      <c r="Q639" s="2"/>
    </row>
    <row r="640" ht="16.55" customHeight="1" spans="1:17">
      <c r="A640" s="26"/>
      <c r="B640" s="37"/>
      <c r="C640" s="37"/>
      <c r="D640" s="37"/>
      <c r="E640" s="37"/>
      <c r="F640" s="37"/>
      <c r="G640" s="39"/>
      <c r="H640" s="39"/>
      <c r="I640" s="39"/>
      <c r="J640" s="37"/>
      <c r="K640" s="37" t="s">
        <v>717</v>
      </c>
      <c r="L640" s="37" t="s">
        <v>725</v>
      </c>
      <c r="M640" s="37" t="s">
        <v>1744</v>
      </c>
      <c r="N640" s="37" t="s">
        <v>723</v>
      </c>
      <c r="O640" s="37" t="s">
        <v>1745</v>
      </c>
      <c r="P640" s="37" t="s">
        <v>1703</v>
      </c>
      <c r="Q640" s="2"/>
    </row>
    <row r="641" ht="16.55" customHeight="1" spans="1:17">
      <c r="A641" s="26"/>
      <c r="B641" s="37"/>
      <c r="C641" s="37"/>
      <c r="D641" s="37"/>
      <c r="E641" s="37"/>
      <c r="F641" s="37"/>
      <c r="G641" s="39"/>
      <c r="H641" s="39"/>
      <c r="I641" s="39"/>
      <c r="J641" s="37"/>
      <c r="K641" s="37" t="s">
        <v>717</v>
      </c>
      <c r="L641" s="37" t="s">
        <v>718</v>
      </c>
      <c r="M641" s="37" t="s">
        <v>1706</v>
      </c>
      <c r="N641" s="37" t="s">
        <v>806</v>
      </c>
      <c r="O641" s="37" t="s">
        <v>807</v>
      </c>
      <c r="P641" s="37" t="s">
        <v>724</v>
      </c>
      <c r="Q641" s="2"/>
    </row>
    <row r="642" ht="16.55" customHeight="1" spans="1:17">
      <c r="A642" s="26"/>
      <c r="B642" s="37"/>
      <c r="C642" s="37"/>
      <c r="D642" s="37"/>
      <c r="E642" s="37"/>
      <c r="F642" s="37"/>
      <c r="G642" s="39"/>
      <c r="H642" s="39"/>
      <c r="I642" s="39"/>
      <c r="J642" s="37"/>
      <c r="K642" s="37" t="s">
        <v>708</v>
      </c>
      <c r="L642" s="37" t="s">
        <v>709</v>
      </c>
      <c r="M642" s="37" t="s">
        <v>1415</v>
      </c>
      <c r="N642" s="37" t="s">
        <v>711</v>
      </c>
      <c r="O642" s="37" t="s">
        <v>1737</v>
      </c>
      <c r="P642" s="37" t="s">
        <v>716</v>
      </c>
      <c r="Q642" s="2"/>
    </row>
    <row r="643" ht="16.55" customHeight="1" spans="1:17">
      <c r="A643" s="26"/>
      <c r="B643" s="37"/>
      <c r="C643" s="37" t="s">
        <v>1746</v>
      </c>
      <c r="D643" s="37" t="s">
        <v>704</v>
      </c>
      <c r="E643" s="37" t="s">
        <v>1747</v>
      </c>
      <c r="F643" s="37" t="s">
        <v>1748</v>
      </c>
      <c r="G643" s="38">
        <v>89.72783</v>
      </c>
      <c r="H643" s="39" t="s">
        <v>1749</v>
      </c>
      <c r="I643" s="39"/>
      <c r="J643" s="37" t="s">
        <v>1750</v>
      </c>
      <c r="K643" s="37" t="s">
        <v>717</v>
      </c>
      <c r="L643" s="37" t="s">
        <v>725</v>
      </c>
      <c r="M643" s="37" t="s">
        <v>1751</v>
      </c>
      <c r="N643" s="37" t="s">
        <v>806</v>
      </c>
      <c r="O643" s="37" t="s">
        <v>1398</v>
      </c>
      <c r="P643" s="37" t="s">
        <v>1752</v>
      </c>
      <c r="Q643" s="2"/>
    </row>
    <row r="644" ht="37.95" customHeight="1" spans="1:17">
      <c r="A644" s="26"/>
      <c r="B644" s="37"/>
      <c r="C644" s="37"/>
      <c r="D644" s="37"/>
      <c r="E644" s="37"/>
      <c r="F644" s="37"/>
      <c r="G644" s="39"/>
      <c r="H644" s="39"/>
      <c r="I644" s="39"/>
      <c r="J644" s="37"/>
      <c r="K644" s="37" t="s">
        <v>717</v>
      </c>
      <c r="L644" s="37" t="s">
        <v>725</v>
      </c>
      <c r="M644" s="37" t="s">
        <v>1753</v>
      </c>
      <c r="N644" s="37" t="s">
        <v>806</v>
      </c>
      <c r="O644" s="37" t="s">
        <v>879</v>
      </c>
      <c r="P644" s="37" t="s">
        <v>1167</v>
      </c>
      <c r="Q644" s="2"/>
    </row>
    <row r="645" ht="16.55" customHeight="1" spans="1:17">
      <c r="A645" s="26"/>
      <c r="B645" s="37"/>
      <c r="C645" s="37"/>
      <c r="D645" s="37"/>
      <c r="E645" s="37"/>
      <c r="F645" s="37"/>
      <c r="G645" s="39"/>
      <c r="H645" s="39"/>
      <c r="I645" s="39"/>
      <c r="J645" s="37"/>
      <c r="K645" s="37" t="s">
        <v>717</v>
      </c>
      <c r="L645" s="37" t="s">
        <v>725</v>
      </c>
      <c r="M645" s="37" t="s">
        <v>1754</v>
      </c>
      <c r="N645" s="37" t="s">
        <v>806</v>
      </c>
      <c r="O645" s="37" t="s">
        <v>793</v>
      </c>
      <c r="P645" s="37" t="s">
        <v>1752</v>
      </c>
      <c r="Q645" s="2"/>
    </row>
    <row r="646" ht="16.55" customHeight="1" spans="1:17">
      <c r="A646" s="26"/>
      <c r="B646" s="37"/>
      <c r="C646" s="37"/>
      <c r="D646" s="37"/>
      <c r="E646" s="37"/>
      <c r="F646" s="37"/>
      <c r="G646" s="39"/>
      <c r="H646" s="39"/>
      <c r="I646" s="39"/>
      <c r="J646" s="37"/>
      <c r="K646" s="37" t="s">
        <v>717</v>
      </c>
      <c r="L646" s="37" t="s">
        <v>718</v>
      </c>
      <c r="M646" s="37" t="s">
        <v>1659</v>
      </c>
      <c r="N646" s="37" t="s">
        <v>806</v>
      </c>
      <c r="O646" s="37" t="s">
        <v>807</v>
      </c>
      <c r="P646" s="37" t="s">
        <v>724</v>
      </c>
      <c r="Q646" s="2"/>
    </row>
    <row r="647" ht="25" customHeight="1" spans="1:17">
      <c r="A647" s="26"/>
      <c r="B647" s="37"/>
      <c r="C647" s="37"/>
      <c r="D647" s="37"/>
      <c r="E647" s="37"/>
      <c r="F647" s="37"/>
      <c r="G647" s="39"/>
      <c r="H647" s="39"/>
      <c r="I647" s="39"/>
      <c r="J647" s="37"/>
      <c r="K647" s="37" t="s">
        <v>739</v>
      </c>
      <c r="L647" s="37" t="s">
        <v>740</v>
      </c>
      <c r="M647" s="37" t="s">
        <v>1157</v>
      </c>
      <c r="N647" s="37" t="s">
        <v>723</v>
      </c>
      <c r="O647" s="37" t="s">
        <v>727</v>
      </c>
      <c r="P647" s="37" t="s">
        <v>724</v>
      </c>
      <c r="Q647" s="2"/>
    </row>
    <row r="648" ht="16.55" customHeight="1" spans="1:17">
      <c r="A648" s="26"/>
      <c r="B648" s="37"/>
      <c r="C648" s="37"/>
      <c r="D648" s="37"/>
      <c r="E648" s="37"/>
      <c r="F648" s="37"/>
      <c r="G648" s="39"/>
      <c r="H648" s="39"/>
      <c r="I648" s="39"/>
      <c r="J648" s="37"/>
      <c r="K648" s="37" t="s">
        <v>742</v>
      </c>
      <c r="L648" s="37" t="s">
        <v>889</v>
      </c>
      <c r="M648" s="37" t="s">
        <v>1755</v>
      </c>
      <c r="N648" s="37" t="s">
        <v>723</v>
      </c>
      <c r="O648" s="37" t="s">
        <v>937</v>
      </c>
      <c r="P648" s="37" t="s">
        <v>1077</v>
      </c>
      <c r="Q648" s="2"/>
    </row>
    <row r="649" ht="50" customHeight="1" spans="1:17">
      <c r="A649" s="26"/>
      <c r="B649" s="37"/>
      <c r="C649" s="37"/>
      <c r="D649" s="37"/>
      <c r="E649" s="37"/>
      <c r="F649" s="37"/>
      <c r="G649" s="39"/>
      <c r="H649" s="39"/>
      <c r="I649" s="39"/>
      <c r="J649" s="37"/>
      <c r="K649" s="37" t="s">
        <v>742</v>
      </c>
      <c r="L649" s="37" t="s">
        <v>743</v>
      </c>
      <c r="M649" s="37" t="s">
        <v>1655</v>
      </c>
      <c r="N649" s="37" t="s">
        <v>720</v>
      </c>
      <c r="O649" s="37" t="s">
        <v>1756</v>
      </c>
      <c r="P649" s="37" t="s">
        <v>1167</v>
      </c>
      <c r="Q649" s="2"/>
    </row>
    <row r="650" ht="16.55" customHeight="1" spans="1:17">
      <c r="A650" s="26"/>
      <c r="B650" s="37"/>
      <c r="C650" s="37"/>
      <c r="D650" s="37"/>
      <c r="E650" s="37"/>
      <c r="F650" s="37"/>
      <c r="G650" s="39"/>
      <c r="H650" s="39"/>
      <c r="I650" s="39"/>
      <c r="J650" s="37"/>
      <c r="K650" s="37" t="s">
        <v>708</v>
      </c>
      <c r="L650" s="37" t="s">
        <v>709</v>
      </c>
      <c r="M650" s="37" t="s">
        <v>1415</v>
      </c>
      <c r="N650" s="37" t="s">
        <v>711</v>
      </c>
      <c r="O650" s="37" t="s">
        <v>1757</v>
      </c>
      <c r="P650" s="37" t="s">
        <v>716</v>
      </c>
      <c r="Q650" s="2"/>
    </row>
    <row r="651" ht="50" customHeight="1" spans="1:17">
      <c r="A651" s="26"/>
      <c r="B651" s="37"/>
      <c r="C651" s="37" t="s">
        <v>1758</v>
      </c>
      <c r="D651" s="37" t="s">
        <v>704</v>
      </c>
      <c r="E651" s="37" t="s">
        <v>1759</v>
      </c>
      <c r="F651" s="37" t="s">
        <v>1760</v>
      </c>
      <c r="G651" s="38">
        <v>162</v>
      </c>
      <c r="H651" s="39"/>
      <c r="I651" s="39" t="s">
        <v>1761</v>
      </c>
      <c r="J651" s="37" t="s">
        <v>1762</v>
      </c>
      <c r="K651" s="37" t="s">
        <v>742</v>
      </c>
      <c r="L651" s="37" t="s">
        <v>743</v>
      </c>
      <c r="M651" s="37" t="s">
        <v>1763</v>
      </c>
      <c r="N651" s="37" t="s">
        <v>720</v>
      </c>
      <c r="O651" s="37" t="s">
        <v>882</v>
      </c>
      <c r="P651" s="37" t="s">
        <v>1167</v>
      </c>
      <c r="Q651" s="2"/>
    </row>
    <row r="652" ht="25" customHeight="1" spans="1:17">
      <c r="A652" s="26"/>
      <c r="B652" s="37"/>
      <c r="C652" s="37"/>
      <c r="D652" s="37"/>
      <c r="E652" s="37"/>
      <c r="F652" s="37"/>
      <c r="G652" s="39"/>
      <c r="H652" s="39"/>
      <c r="I652" s="39"/>
      <c r="J652" s="37"/>
      <c r="K652" s="37" t="s">
        <v>739</v>
      </c>
      <c r="L652" s="37" t="s">
        <v>740</v>
      </c>
      <c r="M652" s="37" t="s">
        <v>1764</v>
      </c>
      <c r="N652" s="37" t="s">
        <v>723</v>
      </c>
      <c r="O652" s="37" t="s">
        <v>727</v>
      </c>
      <c r="P652" s="37" t="s">
        <v>724</v>
      </c>
      <c r="Q652" s="2"/>
    </row>
    <row r="653" ht="16.55" customHeight="1" spans="1:17">
      <c r="A653" s="26"/>
      <c r="B653" s="37"/>
      <c r="C653" s="37"/>
      <c r="D653" s="37"/>
      <c r="E653" s="37"/>
      <c r="F653" s="37"/>
      <c r="G653" s="39"/>
      <c r="H653" s="39"/>
      <c r="I653" s="39"/>
      <c r="J653" s="37"/>
      <c r="K653" s="37" t="s">
        <v>708</v>
      </c>
      <c r="L653" s="37" t="s">
        <v>709</v>
      </c>
      <c r="M653" s="37" t="s">
        <v>118</v>
      </c>
      <c r="N653" s="37" t="s">
        <v>711</v>
      </c>
      <c r="O653" s="37" t="s">
        <v>1765</v>
      </c>
      <c r="P653" s="37" t="s">
        <v>716</v>
      </c>
      <c r="Q653" s="2"/>
    </row>
    <row r="654" ht="16.55" customHeight="1" spans="1:17">
      <c r="A654" s="26"/>
      <c r="B654" s="37"/>
      <c r="C654" s="37"/>
      <c r="D654" s="37"/>
      <c r="E654" s="37"/>
      <c r="F654" s="37"/>
      <c r="G654" s="39"/>
      <c r="H654" s="39"/>
      <c r="I654" s="39"/>
      <c r="J654" s="37"/>
      <c r="K654" s="37" t="s">
        <v>717</v>
      </c>
      <c r="L654" s="37" t="s">
        <v>725</v>
      </c>
      <c r="M654" s="37" t="s">
        <v>1766</v>
      </c>
      <c r="N654" s="37" t="s">
        <v>723</v>
      </c>
      <c r="O654" s="37" t="s">
        <v>922</v>
      </c>
      <c r="P654" s="37" t="s">
        <v>1767</v>
      </c>
      <c r="Q654" s="2"/>
    </row>
    <row r="655" ht="25" customHeight="1" spans="1:17">
      <c r="A655" s="26"/>
      <c r="B655" s="37"/>
      <c r="C655" s="37"/>
      <c r="D655" s="37"/>
      <c r="E655" s="37"/>
      <c r="F655" s="37"/>
      <c r="G655" s="39"/>
      <c r="H655" s="39"/>
      <c r="I655" s="39"/>
      <c r="J655" s="37"/>
      <c r="K655" s="37" t="s">
        <v>717</v>
      </c>
      <c r="L655" s="37" t="s">
        <v>718</v>
      </c>
      <c r="M655" s="37" t="s">
        <v>1768</v>
      </c>
      <c r="N655" s="37" t="s">
        <v>720</v>
      </c>
      <c r="O655" s="37" t="s">
        <v>1769</v>
      </c>
      <c r="P655" s="37" t="s">
        <v>1167</v>
      </c>
      <c r="Q655" s="2"/>
    </row>
    <row r="656" ht="37.95" customHeight="1" spans="1:17">
      <c r="A656" s="26"/>
      <c r="B656" s="37"/>
      <c r="C656" s="37" t="s">
        <v>1770</v>
      </c>
      <c r="D656" s="37" t="s">
        <v>704</v>
      </c>
      <c r="E656" s="37" t="s">
        <v>1682</v>
      </c>
      <c r="F656" s="37" t="s">
        <v>1683</v>
      </c>
      <c r="G656" s="38">
        <v>100</v>
      </c>
      <c r="H656" s="39" t="s">
        <v>676</v>
      </c>
      <c r="I656" s="39"/>
      <c r="J656" s="37" t="s">
        <v>1771</v>
      </c>
      <c r="K656" s="37" t="s">
        <v>717</v>
      </c>
      <c r="L656" s="37" t="s">
        <v>735</v>
      </c>
      <c r="M656" s="37" t="s">
        <v>1772</v>
      </c>
      <c r="N656" s="37" t="s">
        <v>720</v>
      </c>
      <c r="O656" s="37" t="s">
        <v>1773</v>
      </c>
      <c r="P656" s="37" t="s">
        <v>1167</v>
      </c>
      <c r="Q656" s="2"/>
    </row>
    <row r="657" ht="16.55" customHeight="1" spans="1:17">
      <c r="A657" s="26"/>
      <c r="B657" s="37"/>
      <c r="C657" s="37"/>
      <c r="D657" s="37"/>
      <c r="E657" s="37"/>
      <c r="F657" s="37"/>
      <c r="G657" s="39"/>
      <c r="H657" s="39"/>
      <c r="I657" s="39"/>
      <c r="J657" s="37"/>
      <c r="K657" s="37" t="s">
        <v>717</v>
      </c>
      <c r="L657" s="37" t="s">
        <v>718</v>
      </c>
      <c r="M657" s="37" t="s">
        <v>1706</v>
      </c>
      <c r="N657" s="37" t="s">
        <v>806</v>
      </c>
      <c r="O657" s="37" t="s">
        <v>807</v>
      </c>
      <c r="P657" s="37" t="s">
        <v>724</v>
      </c>
      <c r="Q657" s="2"/>
    </row>
    <row r="658" ht="16.55" customHeight="1" spans="1:17">
      <c r="A658" s="26"/>
      <c r="B658" s="37"/>
      <c r="C658" s="37"/>
      <c r="D658" s="37"/>
      <c r="E658" s="37"/>
      <c r="F658" s="37"/>
      <c r="G658" s="39"/>
      <c r="H658" s="39"/>
      <c r="I658" s="39"/>
      <c r="J658" s="37"/>
      <c r="K658" s="37" t="s">
        <v>717</v>
      </c>
      <c r="L658" s="37" t="s">
        <v>725</v>
      </c>
      <c r="M658" s="37" t="s">
        <v>1774</v>
      </c>
      <c r="N658" s="37" t="s">
        <v>723</v>
      </c>
      <c r="O658" s="37" t="s">
        <v>1775</v>
      </c>
      <c r="P658" s="37" t="s">
        <v>810</v>
      </c>
      <c r="Q658" s="2"/>
    </row>
    <row r="659" ht="25" customHeight="1" spans="1:17">
      <c r="A659" s="26"/>
      <c r="B659" s="37"/>
      <c r="C659" s="37"/>
      <c r="D659" s="37"/>
      <c r="E659" s="37"/>
      <c r="F659" s="37"/>
      <c r="G659" s="39"/>
      <c r="H659" s="39"/>
      <c r="I659" s="39"/>
      <c r="J659" s="37"/>
      <c r="K659" s="37" t="s">
        <v>717</v>
      </c>
      <c r="L659" s="37" t="s">
        <v>725</v>
      </c>
      <c r="M659" s="37" t="s">
        <v>1776</v>
      </c>
      <c r="N659" s="37" t="s">
        <v>723</v>
      </c>
      <c r="O659" s="37" t="s">
        <v>1777</v>
      </c>
      <c r="P659" s="37" t="s">
        <v>919</v>
      </c>
      <c r="Q659" s="2"/>
    </row>
    <row r="660" ht="16.55" customHeight="1" spans="1:17">
      <c r="A660" s="26"/>
      <c r="B660" s="37"/>
      <c r="C660" s="37"/>
      <c r="D660" s="37"/>
      <c r="E660" s="37"/>
      <c r="F660" s="37"/>
      <c r="G660" s="39"/>
      <c r="H660" s="39"/>
      <c r="I660" s="39"/>
      <c r="J660" s="37"/>
      <c r="K660" s="37" t="s">
        <v>717</v>
      </c>
      <c r="L660" s="37" t="s">
        <v>725</v>
      </c>
      <c r="M660" s="37" t="s">
        <v>1778</v>
      </c>
      <c r="N660" s="37" t="s">
        <v>723</v>
      </c>
      <c r="O660" s="37" t="s">
        <v>1779</v>
      </c>
      <c r="P660" s="37" t="s">
        <v>919</v>
      </c>
      <c r="Q660" s="2"/>
    </row>
    <row r="661" ht="25" customHeight="1" spans="1:17">
      <c r="A661" s="26"/>
      <c r="B661" s="37"/>
      <c r="C661" s="37"/>
      <c r="D661" s="37"/>
      <c r="E661" s="37"/>
      <c r="F661" s="37"/>
      <c r="G661" s="39"/>
      <c r="H661" s="39"/>
      <c r="I661" s="39"/>
      <c r="J661" s="37"/>
      <c r="K661" s="37" t="s">
        <v>739</v>
      </c>
      <c r="L661" s="37" t="s">
        <v>740</v>
      </c>
      <c r="M661" s="37" t="s">
        <v>1157</v>
      </c>
      <c r="N661" s="37" t="s">
        <v>723</v>
      </c>
      <c r="O661" s="37" t="s">
        <v>759</v>
      </c>
      <c r="P661" s="37" t="s">
        <v>724</v>
      </c>
      <c r="Q661" s="2"/>
    </row>
    <row r="662" ht="37.95" customHeight="1" spans="1:17">
      <c r="A662" s="26"/>
      <c r="B662" s="37"/>
      <c r="C662" s="37"/>
      <c r="D662" s="37"/>
      <c r="E662" s="37"/>
      <c r="F662" s="37"/>
      <c r="G662" s="39"/>
      <c r="H662" s="39"/>
      <c r="I662" s="39"/>
      <c r="J662" s="37"/>
      <c r="K662" s="37" t="s">
        <v>742</v>
      </c>
      <c r="L662" s="37" t="s">
        <v>743</v>
      </c>
      <c r="M662" s="37" t="s">
        <v>1780</v>
      </c>
      <c r="N662" s="37" t="s">
        <v>720</v>
      </c>
      <c r="O662" s="37" t="s">
        <v>1181</v>
      </c>
      <c r="P662" s="37" t="s">
        <v>1167</v>
      </c>
      <c r="Q662" s="2"/>
    </row>
    <row r="663" ht="16.55" customHeight="1" spans="1:17">
      <c r="A663" s="26"/>
      <c r="B663" s="37"/>
      <c r="C663" s="37"/>
      <c r="D663" s="37"/>
      <c r="E663" s="37"/>
      <c r="F663" s="37"/>
      <c r="G663" s="39"/>
      <c r="H663" s="39"/>
      <c r="I663" s="39"/>
      <c r="J663" s="37"/>
      <c r="K663" s="37" t="s">
        <v>708</v>
      </c>
      <c r="L663" s="37" t="s">
        <v>709</v>
      </c>
      <c r="M663" s="37" t="s">
        <v>1415</v>
      </c>
      <c r="N663" s="37" t="s">
        <v>711</v>
      </c>
      <c r="O663" s="37" t="s">
        <v>807</v>
      </c>
      <c r="P663" s="37" t="s">
        <v>716</v>
      </c>
      <c r="Q663" s="2"/>
    </row>
    <row r="664" ht="25" customHeight="1" spans="1:17">
      <c r="A664" s="26"/>
      <c r="B664" s="37"/>
      <c r="C664" s="37" t="s">
        <v>1781</v>
      </c>
      <c r="D664" s="37" t="s">
        <v>704</v>
      </c>
      <c r="E664" s="37" t="s">
        <v>1682</v>
      </c>
      <c r="F664" s="37" t="s">
        <v>1683</v>
      </c>
      <c r="G664" s="38">
        <v>181</v>
      </c>
      <c r="H664" s="39" t="s">
        <v>1782</v>
      </c>
      <c r="I664" s="39"/>
      <c r="J664" s="37" t="s">
        <v>1783</v>
      </c>
      <c r="K664" s="37" t="s">
        <v>717</v>
      </c>
      <c r="L664" s="37" t="s">
        <v>725</v>
      </c>
      <c r="M664" s="37" t="s">
        <v>1784</v>
      </c>
      <c r="N664" s="37" t="s">
        <v>723</v>
      </c>
      <c r="O664" s="37" t="s">
        <v>1314</v>
      </c>
      <c r="P664" s="37" t="s">
        <v>919</v>
      </c>
      <c r="Q664" s="2"/>
    </row>
    <row r="665" ht="25" customHeight="1" spans="1:17">
      <c r="A665" s="26"/>
      <c r="B665" s="37"/>
      <c r="C665" s="37"/>
      <c r="D665" s="37"/>
      <c r="E665" s="37"/>
      <c r="F665" s="37"/>
      <c r="G665" s="39"/>
      <c r="H665" s="39"/>
      <c r="I665" s="39"/>
      <c r="J665" s="37"/>
      <c r="K665" s="37" t="s">
        <v>717</v>
      </c>
      <c r="L665" s="37" t="s">
        <v>725</v>
      </c>
      <c r="M665" s="37" t="s">
        <v>1785</v>
      </c>
      <c r="N665" s="37" t="s">
        <v>723</v>
      </c>
      <c r="O665" s="37" t="s">
        <v>1786</v>
      </c>
      <c r="P665" s="37" t="s">
        <v>919</v>
      </c>
      <c r="Q665" s="2"/>
    </row>
    <row r="666" ht="25" customHeight="1" spans="1:17">
      <c r="A666" s="26"/>
      <c r="B666" s="37"/>
      <c r="C666" s="37"/>
      <c r="D666" s="37"/>
      <c r="E666" s="37"/>
      <c r="F666" s="37"/>
      <c r="G666" s="39"/>
      <c r="H666" s="39"/>
      <c r="I666" s="39"/>
      <c r="J666" s="37"/>
      <c r="K666" s="37" t="s">
        <v>717</v>
      </c>
      <c r="L666" s="37" t="s">
        <v>725</v>
      </c>
      <c r="M666" s="37" t="s">
        <v>1787</v>
      </c>
      <c r="N666" s="37" t="s">
        <v>723</v>
      </c>
      <c r="O666" s="37" t="s">
        <v>1786</v>
      </c>
      <c r="P666" s="37" t="s">
        <v>919</v>
      </c>
      <c r="Q666" s="2"/>
    </row>
    <row r="667" ht="25" customHeight="1" spans="1:17">
      <c r="A667" s="26"/>
      <c r="B667" s="37"/>
      <c r="C667" s="37"/>
      <c r="D667" s="37"/>
      <c r="E667" s="37"/>
      <c r="F667" s="37"/>
      <c r="G667" s="39"/>
      <c r="H667" s="39"/>
      <c r="I667" s="39"/>
      <c r="J667" s="37"/>
      <c r="K667" s="37" t="s">
        <v>717</v>
      </c>
      <c r="L667" s="37" t="s">
        <v>725</v>
      </c>
      <c r="M667" s="37" t="s">
        <v>1788</v>
      </c>
      <c r="N667" s="37" t="s">
        <v>723</v>
      </c>
      <c r="O667" s="37" t="s">
        <v>712</v>
      </c>
      <c r="P667" s="37" t="s">
        <v>919</v>
      </c>
      <c r="Q667" s="2"/>
    </row>
    <row r="668" ht="62.95" customHeight="1" spans="1:17">
      <c r="A668" s="26"/>
      <c r="B668" s="37"/>
      <c r="C668" s="37"/>
      <c r="D668" s="37"/>
      <c r="E668" s="37"/>
      <c r="F668" s="37"/>
      <c r="G668" s="39"/>
      <c r="H668" s="39"/>
      <c r="I668" s="39"/>
      <c r="J668" s="37"/>
      <c r="K668" s="37" t="s">
        <v>717</v>
      </c>
      <c r="L668" s="37" t="s">
        <v>735</v>
      </c>
      <c r="M668" s="37" t="s">
        <v>1789</v>
      </c>
      <c r="N668" s="37" t="s">
        <v>720</v>
      </c>
      <c r="O668" s="37" t="s">
        <v>1700</v>
      </c>
      <c r="P668" s="37" t="s">
        <v>1167</v>
      </c>
      <c r="Q668" s="2"/>
    </row>
    <row r="669" ht="16.55" customHeight="1" spans="1:17">
      <c r="A669" s="26"/>
      <c r="B669" s="37"/>
      <c r="C669" s="37"/>
      <c r="D669" s="37"/>
      <c r="E669" s="37"/>
      <c r="F669" s="37"/>
      <c r="G669" s="39"/>
      <c r="H669" s="39"/>
      <c r="I669" s="39"/>
      <c r="J669" s="37"/>
      <c r="K669" s="37" t="s">
        <v>717</v>
      </c>
      <c r="L669" s="37" t="s">
        <v>718</v>
      </c>
      <c r="M669" s="37" t="s">
        <v>1706</v>
      </c>
      <c r="N669" s="37" t="s">
        <v>806</v>
      </c>
      <c r="O669" s="37" t="s">
        <v>807</v>
      </c>
      <c r="P669" s="37" t="s">
        <v>724</v>
      </c>
      <c r="Q669" s="2"/>
    </row>
    <row r="670" ht="25" customHeight="1" spans="1:17">
      <c r="A670" s="26"/>
      <c r="B670" s="37"/>
      <c r="C670" s="37"/>
      <c r="D670" s="37"/>
      <c r="E670" s="37"/>
      <c r="F670" s="37"/>
      <c r="G670" s="39"/>
      <c r="H670" s="39"/>
      <c r="I670" s="39"/>
      <c r="J670" s="37"/>
      <c r="K670" s="37" t="s">
        <v>739</v>
      </c>
      <c r="L670" s="37" t="s">
        <v>740</v>
      </c>
      <c r="M670" s="37" t="s">
        <v>1157</v>
      </c>
      <c r="N670" s="37" t="s">
        <v>723</v>
      </c>
      <c r="O670" s="37" t="s">
        <v>759</v>
      </c>
      <c r="P670" s="37" t="s">
        <v>724</v>
      </c>
      <c r="Q670" s="2"/>
    </row>
    <row r="671" ht="37.95" customHeight="1" spans="1:17">
      <c r="A671" s="26"/>
      <c r="B671" s="37"/>
      <c r="C671" s="37"/>
      <c r="D671" s="37"/>
      <c r="E671" s="37"/>
      <c r="F671" s="37"/>
      <c r="G671" s="39"/>
      <c r="H671" s="39"/>
      <c r="I671" s="39"/>
      <c r="J671" s="37"/>
      <c r="K671" s="37" t="s">
        <v>742</v>
      </c>
      <c r="L671" s="37" t="s">
        <v>743</v>
      </c>
      <c r="M671" s="37" t="s">
        <v>1790</v>
      </c>
      <c r="N671" s="37" t="s">
        <v>720</v>
      </c>
      <c r="O671" s="37" t="s">
        <v>1181</v>
      </c>
      <c r="P671" s="37" t="s">
        <v>1167</v>
      </c>
      <c r="Q671" s="2"/>
    </row>
    <row r="672" ht="16.55" customHeight="1" spans="1:17">
      <c r="A672" s="26"/>
      <c r="B672" s="37"/>
      <c r="C672" s="37"/>
      <c r="D672" s="37"/>
      <c r="E672" s="37"/>
      <c r="F672" s="37"/>
      <c r="G672" s="39"/>
      <c r="H672" s="39"/>
      <c r="I672" s="39"/>
      <c r="J672" s="37"/>
      <c r="K672" s="37" t="s">
        <v>708</v>
      </c>
      <c r="L672" s="37" t="s">
        <v>709</v>
      </c>
      <c r="M672" s="37" t="s">
        <v>1415</v>
      </c>
      <c r="N672" s="37" t="s">
        <v>711</v>
      </c>
      <c r="O672" s="37" t="s">
        <v>1791</v>
      </c>
      <c r="P672" s="37" t="s">
        <v>716</v>
      </c>
      <c r="Q672" s="2"/>
    </row>
    <row r="673" ht="16.55" customHeight="1" spans="1:17">
      <c r="A673" s="26"/>
      <c r="B673" s="37"/>
      <c r="C673" s="37" t="s">
        <v>1792</v>
      </c>
      <c r="D673" s="37" t="s">
        <v>704</v>
      </c>
      <c r="E673" s="37" t="s">
        <v>1793</v>
      </c>
      <c r="F673" s="37" t="s">
        <v>1794</v>
      </c>
      <c r="G673" s="38">
        <v>226.25</v>
      </c>
      <c r="H673" s="39" t="s">
        <v>1795</v>
      </c>
      <c r="I673" s="39"/>
      <c r="J673" s="37" t="s">
        <v>1796</v>
      </c>
      <c r="K673" s="37" t="s">
        <v>717</v>
      </c>
      <c r="L673" s="37" t="s">
        <v>725</v>
      </c>
      <c r="M673" s="37" t="s">
        <v>1797</v>
      </c>
      <c r="N673" s="37" t="s">
        <v>723</v>
      </c>
      <c r="O673" s="37" t="s">
        <v>1798</v>
      </c>
      <c r="P673" s="37" t="s">
        <v>919</v>
      </c>
      <c r="Q673" s="2"/>
    </row>
    <row r="674" ht="25" customHeight="1" spans="1:17">
      <c r="A674" s="26"/>
      <c r="B674" s="37"/>
      <c r="C674" s="37"/>
      <c r="D674" s="37"/>
      <c r="E674" s="37"/>
      <c r="F674" s="37"/>
      <c r="G674" s="39"/>
      <c r="H674" s="39"/>
      <c r="I674" s="39"/>
      <c r="J674" s="37"/>
      <c r="K674" s="37" t="s">
        <v>717</v>
      </c>
      <c r="L674" s="37" t="s">
        <v>725</v>
      </c>
      <c r="M674" s="37" t="s">
        <v>1799</v>
      </c>
      <c r="N674" s="37" t="s">
        <v>723</v>
      </c>
      <c r="O674" s="37" t="s">
        <v>1800</v>
      </c>
      <c r="P674" s="37" t="s">
        <v>919</v>
      </c>
      <c r="Q674" s="2"/>
    </row>
    <row r="675" ht="25" customHeight="1" spans="1:17">
      <c r="A675" s="26"/>
      <c r="B675" s="37"/>
      <c r="C675" s="37"/>
      <c r="D675" s="37"/>
      <c r="E675" s="37"/>
      <c r="F675" s="37"/>
      <c r="G675" s="39"/>
      <c r="H675" s="39"/>
      <c r="I675" s="39"/>
      <c r="J675" s="37"/>
      <c r="K675" s="37" t="s">
        <v>717</v>
      </c>
      <c r="L675" s="37" t="s">
        <v>725</v>
      </c>
      <c r="M675" s="37" t="s">
        <v>1801</v>
      </c>
      <c r="N675" s="37" t="s">
        <v>723</v>
      </c>
      <c r="O675" s="37" t="s">
        <v>1802</v>
      </c>
      <c r="P675" s="37" t="s">
        <v>919</v>
      </c>
      <c r="Q675" s="2"/>
    </row>
    <row r="676" ht="62.95" customHeight="1" spans="1:17">
      <c r="A676" s="26"/>
      <c r="B676" s="37"/>
      <c r="C676" s="37"/>
      <c r="D676" s="37"/>
      <c r="E676" s="37"/>
      <c r="F676" s="37"/>
      <c r="G676" s="39"/>
      <c r="H676" s="39"/>
      <c r="I676" s="39"/>
      <c r="J676" s="37"/>
      <c r="K676" s="37" t="s">
        <v>717</v>
      </c>
      <c r="L676" s="37" t="s">
        <v>735</v>
      </c>
      <c r="M676" s="37" t="s">
        <v>1789</v>
      </c>
      <c r="N676" s="37" t="s">
        <v>720</v>
      </c>
      <c r="O676" s="37" t="s">
        <v>1803</v>
      </c>
      <c r="P676" s="37" t="s">
        <v>1167</v>
      </c>
      <c r="Q676" s="2"/>
    </row>
    <row r="677" ht="16.55" customHeight="1" spans="1:17">
      <c r="A677" s="26"/>
      <c r="B677" s="37"/>
      <c r="C677" s="37"/>
      <c r="D677" s="37"/>
      <c r="E677" s="37"/>
      <c r="F677" s="37"/>
      <c r="G677" s="39"/>
      <c r="H677" s="39"/>
      <c r="I677" s="39"/>
      <c r="J677" s="37"/>
      <c r="K677" s="37" t="s">
        <v>717</v>
      </c>
      <c r="L677" s="37" t="s">
        <v>718</v>
      </c>
      <c r="M677" s="37" t="s">
        <v>1659</v>
      </c>
      <c r="N677" s="37" t="s">
        <v>806</v>
      </c>
      <c r="O677" s="37" t="s">
        <v>807</v>
      </c>
      <c r="P677" s="37" t="s">
        <v>724</v>
      </c>
      <c r="Q677" s="2"/>
    </row>
    <row r="678" ht="25" customHeight="1" spans="1:17">
      <c r="A678" s="26"/>
      <c r="B678" s="37"/>
      <c r="C678" s="37"/>
      <c r="D678" s="37"/>
      <c r="E678" s="37"/>
      <c r="F678" s="37"/>
      <c r="G678" s="39"/>
      <c r="H678" s="39"/>
      <c r="I678" s="39"/>
      <c r="J678" s="37"/>
      <c r="K678" s="37" t="s">
        <v>739</v>
      </c>
      <c r="L678" s="37" t="s">
        <v>740</v>
      </c>
      <c r="M678" s="37" t="s">
        <v>1660</v>
      </c>
      <c r="N678" s="37" t="s">
        <v>723</v>
      </c>
      <c r="O678" s="37" t="s">
        <v>759</v>
      </c>
      <c r="P678" s="37" t="s">
        <v>724</v>
      </c>
      <c r="Q678" s="2"/>
    </row>
    <row r="679" ht="16.55" customHeight="1" spans="1:17">
      <c r="A679" s="26"/>
      <c r="B679" s="37"/>
      <c r="C679" s="37"/>
      <c r="D679" s="37"/>
      <c r="E679" s="37"/>
      <c r="F679" s="37"/>
      <c r="G679" s="39"/>
      <c r="H679" s="39"/>
      <c r="I679" s="39"/>
      <c r="J679" s="37"/>
      <c r="K679" s="37" t="s">
        <v>708</v>
      </c>
      <c r="L679" s="37" t="s">
        <v>709</v>
      </c>
      <c r="M679" s="37" t="s">
        <v>1415</v>
      </c>
      <c r="N679" s="37" t="s">
        <v>711</v>
      </c>
      <c r="O679" s="37" t="s">
        <v>1804</v>
      </c>
      <c r="P679" s="37" t="s">
        <v>716</v>
      </c>
      <c r="Q679" s="2"/>
    </row>
    <row r="680" ht="37.95" customHeight="1" spans="1:17">
      <c r="A680" s="26"/>
      <c r="B680" s="37"/>
      <c r="C680" s="37"/>
      <c r="D680" s="37"/>
      <c r="E680" s="37"/>
      <c r="F680" s="37"/>
      <c r="G680" s="39"/>
      <c r="H680" s="39"/>
      <c r="I680" s="39"/>
      <c r="J680" s="37"/>
      <c r="K680" s="37" t="s">
        <v>742</v>
      </c>
      <c r="L680" s="37" t="s">
        <v>743</v>
      </c>
      <c r="M680" s="37" t="s">
        <v>1805</v>
      </c>
      <c r="N680" s="37" t="s">
        <v>720</v>
      </c>
      <c r="O680" s="37" t="s">
        <v>1181</v>
      </c>
      <c r="P680" s="37" t="s">
        <v>1167</v>
      </c>
      <c r="Q680" s="2"/>
    </row>
    <row r="681" ht="16.55" customHeight="1" spans="1:17">
      <c r="A681" s="26"/>
      <c r="B681" s="37"/>
      <c r="C681" s="37" t="s">
        <v>1806</v>
      </c>
      <c r="D681" s="37" t="s">
        <v>1155</v>
      </c>
      <c r="E681" s="37" t="s">
        <v>1807</v>
      </c>
      <c r="F681" s="37" t="s">
        <v>1808</v>
      </c>
      <c r="G681" s="38">
        <v>17.98</v>
      </c>
      <c r="H681" s="39" t="s">
        <v>1809</v>
      </c>
      <c r="I681" s="39"/>
      <c r="J681" s="37" t="s">
        <v>1810</v>
      </c>
      <c r="K681" s="37" t="s">
        <v>717</v>
      </c>
      <c r="L681" s="37" t="s">
        <v>725</v>
      </c>
      <c r="M681" s="37" t="s">
        <v>1811</v>
      </c>
      <c r="N681" s="37" t="s">
        <v>723</v>
      </c>
      <c r="O681" s="37" t="s">
        <v>712</v>
      </c>
      <c r="P681" s="37" t="s">
        <v>1752</v>
      </c>
      <c r="Q681" s="2"/>
    </row>
    <row r="682" ht="16.55" customHeight="1" spans="1:17">
      <c r="A682" s="26"/>
      <c r="B682" s="37"/>
      <c r="C682" s="37"/>
      <c r="D682" s="37"/>
      <c r="E682" s="37"/>
      <c r="F682" s="37"/>
      <c r="G682" s="39"/>
      <c r="H682" s="39"/>
      <c r="I682" s="39"/>
      <c r="J682" s="37"/>
      <c r="K682" s="37" t="s">
        <v>717</v>
      </c>
      <c r="L682" s="37" t="s">
        <v>725</v>
      </c>
      <c r="M682" s="37" t="s">
        <v>1811</v>
      </c>
      <c r="N682" s="37" t="s">
        <v>806</v>
      </c>
      <c r="O682" s="37" t="s">
        <v>879</v>
      </c>
      <c r="P682" s="37" t="s">
        <v>1239</v>
      </c>
      <c r="Q682" s="2"/>
    </row>
    <row r="683" ht="16.55" customHeight="1" spans="1:17">
      <c r="A683" s="26"/>
      <c r="B683" s="37"/>
      <c r="C683" s="37"/>
      <c r="D683" s="37"/>
      <c r="E683" s="37"/>
      <c r="F683" s="37"/>
      <c r="G683" s="39"/>
      <c r="H683" s="39"/>
      <c r="I683" s="39"/>
      <c r="J683" s="37"/>
      <c r="K683" s="37" t="s">
        <v>717</v>
      </c>
      <c r="L683" s="37" t="s">
        <v>718</v>
      </c>
      <c r="M683" s="37" t="s">
        <v>1812</v>
      </c>
      <c r="N683" s="37" t="s">
        <v>723</v>
      </c>
      <c r="O683" s="37" t="s">
        <v>712</v>
      </c>
      <c r="P683" s="37" t="s">
        <v>724</v>
      </c>
      <c r="Q683" s="2"/>
    </row>
    <row r="684" ht="16.55" customHeight="1" spans="1:17">
      <c r="A684" s="26"/>
      <c r="B684" s="37"/>
      <c r="C684" s="37"/>
      <c r="D684" s="37"/>
      <c r="E684" s="37"/>
      <c r="F684" s="37"/>
      <c r="G684" s="39"/>
      <c r="H684" s="39"/>
      <c r="I684" s="39"/>
      <c r="J684" s="37"/>
      <c r="K684" s="37" t="s">
        <v>717</v>
      </c>
      <c r="L684" s="37" t="s">
        <v>718</v>
      </c>
      <c r="M684" s="37" t="s">
        <v>1812</v>
      </c>
      <c r="N684" s="37" t="s">
        <v>806</v>
      </c>
      <c r="O684" s="37" t="s">
        <v>807</v>
      </c>
      <c r="P684" s="37" t="s">
        <v>724</v>
      </c>
      <c r="Q684" s="2"/>
    </row>
    <row r="685" ht="16.55" customHeight="1" spans="1:17">
      <c r="A685" s="26"/>
      <c r="B685" s="37"/>
      <c r="C685" s="37"/>
      <c r="D685" s="37"/>
      <c r="E685" s="37"/>
      <c r="F685" s="37"/>
      <c r="G685" s="39"/>
      <c r="H685" s="39"/>
      <c r="I685" s="39"/>
      <c r="J685" s="37"/>
      <c r="K685" s="37" t="s">
        <v>742</v>
      </c>
      <c r="L685" s="37" t="s">
        <v>940</v>
      </c>
      <c r="M685" s="37" t="s">
        <v>1813</v>
      </c>
      <c r="N685" s="37" t="s">
        <v>720</v>
      </c>
      <c r="O685" s="37" t="s">
        <v>882</v>
      </c>
      <c r="P685" s="37" t="s">
        <v>1167</v>
      </c>
      <c r="Q685" s="2"/>
    </row>
    <row r="686" ht="25" customHeight="1" spans="1:17">
      <c r="A686" s="26"/>
      <c r="B686" s="37"/>
      <c r="C686" s="37"/>
      <c r="D686" s="37"/>
      <c r="E686" s="37"/>
      <c r="F686" s="37"/>
      <c r="G686" s="39"/>
      <c r="H686" s="39"/>
      <c r="I686" s="39"/>
      <c r="J686" s="37"/>
      <c r="K686" s="37" t="s">
        <v>739</v>
      </c>
      <c r="L686" s="37" t="s">
        <v>740</v>
      </c>
      <c r="M686" s="37" t="s">
        <v>1814</v>
      </c>
      <c r="N686" s="37" t="s">
        <v>723</v>
      </c>
      <c r="O686" s="37" t="s">
        <v>727</v>
      </c>
      <c r="P686" s="37" t="s">
        <v>724</v>
      </c>
      <c r="Q686" s="2"/>
    </row>
    <row r="687" ht="25" customHeight="1" spans="1:17">
      <c r="A687" s="26"/>
      <c r="B687" s="37"/>
      <c r="C687" s="37"/>
      <c r="D687" s="37"/>
      <c r="E687" s="37"/>
      <c r="F687" s="37"/>
      <c r="G687" s="39"/>
      <c r="H687" s="39"/>
      <c r="I687" s="39"/>
      <c r="J687" s="37"/>
      <c r="K687" s="37" t="s">
        <v>708</v>
      </c>
      <c r="L687" s="37" t="s">
        <v>709</v>
      </c>
      <c r="M687" s="37" t="s">
        <v>1815</v>
      </c>
      <c r="N687" s="37" t="s">
        <v>711</v>
      </c>
      <c r="O687" s="37" t="s">
        <v>1816</v>
      </c>
      <c r="P687" s="37" t="s">
        <v>716</v>
      </c>
      <c r="Q687" s="2"/>
    </row>
    <row r="688" ht="16.55" customHeight="1" spans="1:17">
      <c r="A688" s="26"/>
      <c r="B688" s="37" t="s">
        <v>303</v>
      </c>
      <c r="C688" s="37" t="s">
        <v>1817</v>
      </c>
      <c r="D688" s="37" t="s">
        <v>704</v>
      </c>
      <c r="E688" s="37" t="s">
        <v>1818</v>
      </c>
      <c r="F688" s="37" t="s">
        <v>1819</v>
      </c>
      <c r="G688" s="38">
        <v>6</v>
      </c>
      <c r="H688" s="39"/>
      <c r="I688" s="39" t="s">
        <v>654</v>
      </c>
      <c r="J688" s="37" t="s">
        <v>1820</v>
      </c>
      <c r="K688" s="37" t="s">
        <v>742</v>
      </c>
      <c r="L688" s="37" t="s">
        <v>743</v>
      </c>
      <c r="M688" s="37" t="s">
        <v>1821</v>
      </c>
      <c r="N688" s="37" t="s">
        <v>723</v>
      </c>
      <c r="O688" s="37" t="s">
        <v>727</v>
      </c>
      <c r="P688" s="37" t="s">
        <v>724</v>
      </c>
      <c r="Q688" s="2"/>
    </row>
    <row r="689" ht="25" customHeight="1" spans="1:17">
      <c r="A689" s="26"/>
      <c r="B689" s="37"/>
      <c r="C689" s="37"/>
      <c r="D689" s="37"/>
      <c r="E689" s="37"/>
      <c r="F689" s="37"/>
      <c r="G689" s="39"/>
      <c r="H689" s="39"/>
      <c r="I689" s="39"/>
      <c r="J689" s="37"/>
      <c r="K689" s="37" t="s">
        <v>717</v>
      </c>
      <c r="L689" s="37" t="s">
        <v>735</v>
      </c>
      <c r="M689" s="37" t="s">
        <v>1822</v>
      </c>
      <c r="N689" s="37" t="s">
        <v>723</v>
      </c>
      <c r="O689" s="37" t="s">
        <v>807</v>
      </c>
      <c r="P689" s="37" t="s">
        <v>724</v>
      </c>
      <c r="Q689" s="2"/>
    </row>
    <row r="690" ht="16.55" customHeight="1" spans="1:17">
      <c r="A690" s="26"/>
      <c r="B690" s="37"/>
      <c r="C690" s="37"/>
      <c r="D690" s="37"/>
      <c r="E690" s="37"/>
      <c r="F690" s="37"/>
      <c r="G690" s="39"/>
      <c r="H690" s="39"/>
      <c r="I690" s="39"/>
      <c r="J690" s="37"/>
      <c r="K690" s="37" t="s">
        <v>717</v>
      </c>
      <c r="L690" s="37" t="s">
        <v>725</v>
      </c>
      <c r="M690" s="37" t="s">
        <v>1823</v>
      </c>
      <c r="N690" s="37" t="s">
        <v>723</v>
      </c>
      <c r="O690" s="37" t="s">
        <v>837</v>
      </c>
      <c r="P690" s="37" t="s">
        <v>733</v>
      </c>
      <c r="Q690" s="2"/>
    </row>
    <row r="691" ht="16.55" customHeight="1" spans="1:17">
      <c r="A691" s="26"/>
      <c r="B691" s="37"/>
      <c r="C691" s="37"/>
      <c r="D691" s="37"/>
      <c r="E691" s="37"/>
      <c r="F691" s="37"/>
      <c r="G691" s="39"/>
      <c r="H691" s="39"/>
      <c r="I691" s="39"/>
      <c r="J691" s="37"/>
      <c r="K691" s="37" t="s">
        <v>717</v>
      </c>
      <c r="L691" s="37" t="s">
        <v>718</v>
      </c>
      <c r="M691" s="37" t="s">
        <v>1824</v>
      </c>
      <c r="N691" s="37" t="s">
        <v>720</v>
      </c>
      <c r="O691" s="37" t="s">
        <v>1825</v>
      </c>
      <c r="P691" s="37"/>
      <c r="Q691" s="2"/>
    </row>
    <row r="692" ht="25" customHeight="1" spans="1:17">
      <c r="A692" s="26"/>
      <c r="B692" s="37"/>
      <c r="C692" s="37"/>
      <c r="D692" s="37"/>
      <c r="E692" s="37"/>
      <c r="F692" s="37"/>
      <c r="G692" s="39"/>
      <c r="H692" s="39"/>
      <c r="I692" s="39"/>
      <c r="J692" s="37"/>
      <c r="K692" s="37" t="s">
        <v>739</v>
      </c>
      <c r="L692" s="37" t="s">
        <v>740</v>
      </c>
      <c r="M692" s="37" t="s">
        <v>1826</v>
      </c>
      <c r="N692" s="37" t="s">
        <v>723</v>
      </c>
      <c r="O692" s="37" t="s">
        <v>727</v>
      </c>
      <c r="P692" s="37" t="s">
        <v>724</v>
      </c>
      <c r="Q692" s="2"/>
    </row>
    <row r="693" ht="25" customHeight="1" spans="1:17">
      <c r="A693" s="26"/>
      <c r="B693" s="37"/>
      <c r="C693" s="37" t="s">
        <v>1827</v>
      </c>
      <c r="D693" s="37" t="s">
        <v>1155</v>
      </c>
      <c r="E693" s="37" t="s">
        <v>1818</v>
      </c>
      <c r="F693" s="37" t="s">
        <v>1819</v>
      </c>
      <c r="G693" s="38">
        <v>1.9686</v>
      </c>
      <c r="H693" s="39"/>
      <c r="I693" s="39" t="s">
        <v>1828</v>
      </c>
      <c r="J693" s="37" t="s">
        <v>1829</v>
      </c>
      <c r="K693" s="37" t="s">
        <v>739</v>
      </c>
      <c r="L693" s="37" t="s">
        <v>740</v>
      </c>
      <c r="M693" s="37" t="s">
        <v>1157</v>
      </c>
      <c r="N693" s="37" t="s">
        <v>723</v>
      </c>
      <c r="O693" s="37" t="s">
        <v>727</v>
      </c>
      <c r="P693" s="37" t="s">
        <v>724</v>
      </c>
      <c r="Q693" s="2"/>
    </row>
    <row r="694" ht="16.55" customHeight="1" spans="1:17">
      <c r="A694" s="26"/>
      <c r="B694" s="37"/>
      <c r="C694" s="37"/>
      <c r="D694" s="37"/>
      <c r="E694" s="37"/>
      <c r="F694" s="37"/>
      <c r="G694" s="39"/>
      <c r="H694" s="39"/>
      <c r="I694" s="39"/>
      <c r="J694" s="37"/>
      <c r="K694" s="37" t="s">
        <v>717</v>
      </c>
      <c r="L694" s="37" t="s">
        <v>725</v>
      </c>
      <c r="M694" s="37" t="s">
        <v>1830</v>
      </c>
      <c r="N694" s="37" t="s">
        <v>806</v>
      </c>
      <c r="O694" s="37" t="s">
        <v>1043</v>
      </c>
      <c r="P694" s="37" t="s">
        <v>1246</v>
      </c>
      <c r="Q694" s="2"/>
    </row>
    <row r="695" ht="16.55" customHeight="1" spans="1:17">
      <c r="A695" s="26"/>
      <c r="B695" s="37"/>
      <c r="C695" s="37"/>
      <c r="D695" s="37"/>
      <c r="E695" s="37"/>
      <c r="F695" s="37"/>
      <c r="G695" s="39"/>
      <c r="H695" s="39"/>
      <c r="I695" s="39"/>
      <c r="J695" s="37"/>
      <c r="K695" s="37" t="s">
        <v>717</v>
      </c>
      <c r="L695" s="37" t="s">
        <v>718</v>
      </c>
      <c r="M695" s="37" t="s">
        <v>1831</v>
      </c>
      <c r="N695" s="37" t="s">
        <v>723</v>
      </c>
      <c r="O695" s="37" t="s">
        <v>1605</v>
      </c>
      <c r="P695" s="37" t="s">
        <v>724</v>
      </c>
      <c r="Q695" s="2"/>
    </row>
    <row r="696" ht="25" customHeight="1" spans="1:17">
      <c r="A696" s="26"/>
      <c r="B696" s="37"/>
      <c r="C696" s="37"/>
      <c r="D696" s="37"/>
      <c r="E696" s="37"/>
      <c r="F696" s="37"/>
      <c r="G696" s="39"/>
      <c r="H696" s="39"/>
      <c r="I696" s="39"/>
      <c r="J696" s="37"/>
      <c r="K696" s="37" t="s">
        <v>742</v>
      </c>
      <c r="L696" s="37" t="s">
        <v>847</v>
      </c>
      <c r="M696" s="37" t="s">
        <v>1832</v>
      </c>
      <c r="N696" s="37" t="s">
        <v>720</v>
      </c>
      <c r="O696" s="37" t="s">
        <v>1832</v>
      </c>
      <c r="P696" s="37" t="s">
        <v>724</v>
      </c>
      <c r="Q696" s="2"/>
    </row>
    <row r="697" ht="25" customHeight="1" spans="1:17">
      <c r="A697" s="26"/>
      <c r="B697" s="37"/>
      <c r="C697" s="37" t="s">
        <v>1833</v>
      </c>
      <c r="D697" s="37" t="s">
        <v>704</v>
      </c>
      <c r="E697" s="37" t="s">
        <v>1834</v>
      </c>
      <c r="F697" s="37" t="s">
        <v>1835</v>
      </c>
      <c r="G697" s="38">
        <v>163.474556</v>
      </c>
      <c r="H697" s="39"/>
      <c r="I697" s="39" t="s">
        <v>1836</v>
      </c>
      <c r="J697" s="37" t="s">
        <v>1837</v>
      </c>
      <c r="K697" s="37" t="s">
        <v>739</v>
      </c>
      <c r="L697" s="37" t="s">
        <v>740</v>
      </c>
      <c r="M697" s="37" t="s">
        <v>1838</v>
      </c>
      <c r="N697" s="37" t="s">
        <v>723</v>
      </c>
      <c r="O697" s="37" t="s">
        <v>1605</v>
      </c>
      <c r="P697" s="37" t="s">
        <v>724</v>
      </c>
      <c r="Q697" s="2"/>
    </row>
    <row r="698" ht="25" customHeight="1" spans="1:17">
      <c r="A698" s="26"/>
      <c r="B698" s="37"/>
      <c r="C698" s="37"/>
      <c r="D698" s="37"/>
      <c r="E698" s="37"/>
      <c r="F698" s="37"/>
      <c r="G698" s="39"/>
      <c r="H698" s="39"/>
      <c r="I698" s="39"/>
      <c r="J698" s="37"/>
      <c r="K698" s="37" t="s">
        <v>717</v>
      </c>
      <c r="L698" s="37" t="s">
        <v>725</v>
      </c>
      <c r="M698" s="37" t="s">
        <v>1839</v>
      </c>
      <c r="N698" s="37" t="s">
        <v>723</v>
      </c>
      <c r="O698" s="37" t="s">
        <v>926</v>
      </c>
      <c r="P698" s="37" t="s">
        <v>1167</v>
      </c>
      <c r="Q698" s="2"/>
    </row>
    <row r="699" ht="25" customHeight="1" spans="1:17">
      <c r="A699" s="26"/>
      <c r="B699" s="37"/>
      <c r="C699" s="37"/>
      <c r="D699" s="37"/>
      <c r="E699" s="37"/>
      <c r="F699" s="37"/>
      <c r="G699" s="39"/>
      <c r="H699" s="39"/>
      <c r="I699" s="39"/>
      <c r="J699" s="37"/>
      <c r="K699" s="37" t="s">
        <v>717</v>
      </c>
      <c r="L699" s="37" t="s">
        <v>725</v>
      </c>
      <c r="M699" s="37" t="s">
        <v>1840</v>
      </c>
      <c r="N699" s="37" t="s">
        <v>723</v>
      </c>
      <c r="O699" s="37" t="s">
        <v>885</v>
      </c>
      <c r="P699" s="37" t="s">
        <v>1167</v>
      </c>
      <c r="Q699" s="2"/>
    </row>
    <row r="700" ht="25" customHeight="1" spans="1:17">
      <c r="A700" s="26"/>
      <c r="B700" s="37"/>
      <c r="C700" s="37"/>
      <c r="D700" s="37"/>
      <c r="E700" s="37"/>
      <c r="F700" s="37"/>
      <c r="G700" s="39"/>
      <c r="H700" s="39"/>
      <c r="I700" s="39"/>
      <c r="J700" s="37"/>
      <c r="K700" s="37" t="s">
        <v>717</v>
      </c>
      <c r="L700" s="37" t="s">
        <v>725</v>
      </c>
      <c r="M700" s="37" t="s">
        <v>1841</v>
      </c>
      <c r="N700" s="37" t="s">
        <v>723</v>
      </c>
      <c r="O700" s="37" t="s">
        <v>1043</v>
      </c>
      <c r="P700" s="37" t="s">
        <v>1167</v>
      </c>
      <c r="Q700" s="2"/>
    </row>
    <row r="701" ht="25" customHeight="1" spans="1:17">
      <c r="A701" s="26"/>
      <c r="B701" s="37"/>
      <c r="C701" s="37"/>
      <c r="D701" s="37"/>
      <c r="E701" s="37"/>
      <c r="F701" s="37"/>
      <c r="G701" s="39"/>
      <c r="H701" s="39"/>
      <c r="I701" s="39"/>
      <c r="J701" s="37"/>
      <c r="K701" s="37" t="s">
        <v>717</v>
      </c>
      <c r="L701" s="37" t="s">
        <v>718</v>
      </c>
      <c r="M701" s="37" t="s">
        <v>1842</v>
      </c>
      <c r="N701" s="37" t="s">
        <v>723</v>
      </c>
      <c r="O701" s="37" t="s">
        <v>1605</v>
      </c>
      <c r="P701" s="37" t="s">
        <v>724</v>
      </c>
      <c r="Q701" s="2"/>
    </row>
    <row r="702" ht="25" customHeight="1" spans="1:17">
      <c r="A702" s="26"/>
      <c r="B702" s="37"/>
      <c r="C702" s="37"/>
      <c r="D702" s="37"/>
      <c r="E702" s="37"/>
      <c r="F702" s="37"/>
      <c r="G702" s="39"/>
      <c r="H702" s="39"/>
      <c r="I702" s="39"/>
      <c r="J702" s="37"/>
      <c r="K702" s="37" t="s">
        <v>742</v>
      </c>
      <c r="L702" s="37" t="s">
        <v>889</v>
      </c>
      <c r="M702" s="37" t="s">
        <v>1843</v>
      </c>
      <c r="N702" s="37" t="s">
        <v>723</v>
      </c>
      <c r="O702" s="37" t="s">
        <v>876</v>
      </c>
      <c r="P702" s="37" t="s">
        <v>1077</v>
      </c>
      <c r="Q702" s="2"/>
    </row>
    <row r="703" ht="25" customHeight="1" spans="1:17">
      <c r="A703" s="26"/>
      <c r="B703" s="37"/>
      <c r="C703" s="37"/>
      <c r="D703" s="37"/>
      <c r="E703" s="37"/>
      <c r="F703" s="37"/>
      <c r="G703" s="39"/>
      <c r="H703" s="39"/>
      <c r="I703" s="39"/>
      <c r="J703" s="37"/>
      <c r="K703" s="37" t="s">
        <v>742</v>
      </c>
      <c r="L703" s="37" t="s">
        <v>743</v>
      </c>
      <c r="M703" s="37" t="s">
        <v>1844</v>
      </c>
      <c r="N703" s="37" t="s">
        <v>720</v>
      </c>
      <c r="O703" s="37" t="s">
        <v>1844</v>
      </c>
      <c r="P703" s="37"/>
      <c r="Q703" s="2"/>
    </row>
    <row r="704" ht="18.95" customHeight="1" spans="1:17">
      <c r="A704" s="26"/>
      <c r="B704" s="37"/>
      <c r="C704" s="37" t="s">
        <v>1845</v>
      </c>
      <c r="D704" s="37" t="s">
        <v>704</v>
      </c>
      <c r="E704" s="37" t="s">
        <v>1846</v>
      </c>
      <c r="F704" s="37" t="s">
        <v>1847</v>
      </c>
      <c r="G704" s="38">
        <v>9</v>
      </c>
      <c r="H704" s="39"/>
      <c r="I704" s="39" t="s">
        <v>658</v>
      </c>
      <c r="J704" s="37" t="s">
        <v>1848</v>
      </c>
      <c r="K704" s="37" t="s">
        <v>717</v>
      </c>
      <c r="L704" s="37" t="s">
        <v>718</v>
      </c>
      <c r="M704" s="37" t="s">
        <v>1849</v>
      </c>
      <c r="N704" s="37" t="s">
        <v>806</v>
      </c>
      <c r="O704" s="37" t="s">
        <v>807</v>
      </c>
      <c r="P704" s="37" t="s">
        <v>724</v>
      </c>
      <c r="Q704" s="2"/>
    </row>
    <row r="705" ht="18.95" customHeight="1" spans="1:17">
      <c r="A705" s="26"/>
      <c r="B705" s="37"/>
      <c r="C705" s="37"/>
      <c r="D705" s="37"/>
      <c r="E705" s="37"/>
      <c r="F705" s="37"/>
      <c r="G705" s="39"/>
      <c r="H705" s="39"/>
      <c r="I705" s="39"/>
      <c r="J705" s="37"/>
      <c r="K705" s="37" t="s">
        <v>717</v>
      </c>
      <c r="L705" s="37" t="s">
        <v>725</v>
      </c>
      <c r="M705" s="37" t="s">
        <v>1850</v>
      </c>
      <c r="N705" s="37" t="s">
        <v>723</v>
      </c>
      <c r="O705" s="37" t="s">
        <v>1851</v>
      </c>
      <c r="P705" s="37" t="s">
        <v>733</v>
      </c>
      <c r="Q705" s="2"/>
    </row>
    <row r="706" ht="37.95" customHeight="1" spans="1:17">
      <c r="A706" s="26"/>
      <c r="B706" s="37"/>
      <c r="C706" s="37"/>
      <c r="D706" s="37"/>
      <c r="E706" s="37"/>
      <c r="F706" s="37"/>
      <c r="G706" s="39"/>
      <c r="H706" s="39"/>
      <c r="I706" s="39"/>
      <c r="J706" s="37"/>
      <c r="K706" s="37" t="s">
        <v>742</v>
      </c>
      <c r="L706" s="37" t="s">
        <v>743</v>
      </c>
      <c r="M706" s="37" t="s">
        <v>1852</v>
      </c>
      <c r="N706" s="37" t="s">
        <v>720</v>
      </c>
      <c r="O706" s="37" t="s">
        <v>1853</v>
      </c>
      <c r="P706" s="37"/>
      <c r="Q706" s="2"/>
    </row>
    <row r="707" ht="25" customHeight="1" spans="1:17">
      <c r="A707" s="26"/>
      <c r="B707" s="37"/>
      <c r="C707" s="37"/>
      <c r="D707" s="37"/>
      <c r="E707" s="37"/>
      <c r="F707" s="37"/>
      <c r="G707" s="39"/>
      <c r="H707" s="39"/>
      <c r="I707" s="39"/>
      <c r="J707" s="37"/>
      <c r="K707" s="37" t="s">
        <v>739</v>
      </c>
      <c r="L707" s="37" t="s">
        <v>740</v>
      </c>
      <c r="M707" s="37" t="s">
        <v>1854</v>
      </c>
      <c r="N707" s="37" t="s">
        <v>723</v>
      </c>
      <c r="O707" s="37" t="s">
        <v>759</v>
      </c>
      <c r="P707" s="37" t="s">
        <v>724</v>
      </c>
      <c r="Q707" s="2"/>
    </row>
    <row r="708" ht="25" customHeight="1" spans="1:17">
      <c r="A708" s="26"/>
      <c r="B708" s="37"/>
      <c r="C708" s="37" t="s">
        <v>1855</v>
      </c>
      <c r="D708" s="37" t="s">
        <v>704</v>
      </c>
      <c r="E708" s="37" t="s">
        <v>1818</v>
      </c>
      <c r="F708" s="37" t="s">
        <v>1819</v>
      </c>
      <c r="G708" s="38">
        <v>24.44</v>
      </c>
      <c r="H708" s="39"/>
      <c r="I708" s="39" t="s">
        <v>1856</v>
      </c>
      <c r="J708" s="37" t="s">
        <v>1857</v>
      </c>
      <c r="K708" s="37" t="s">
        <v>717</v>
      </c>
      <c r="L708" s="37" t="s">
        <v>718</v>
      </c>
      <c r="M708" s="37" t="s">
        <v>1858</v>
      </c>
      <c r="N708" s="37" t="s">
        <v>806</v>
      </c>
      <c r="O708" s="37" t="s">
        <v>807</v>
      </c>
      <c r="P708" s="37" t="s">
        <v>724</v>
      </c>
      <c r="Q708" s="2"/>
    </row>
    <row r="709" ht="16.55" customHeight="1" spans="1:17">
      <c r="A709" s="26"/>
      <c r="B709" s="37"/>
      <c r="C709" s="37"/>
      <c r="D709" s="37"/>
      <c r="E709" s="37"/>
      <c r="F709" s="37"/>
      <c r="G709" s="39"/>
      <c r="H709" s="39"/>
      <c r="I709" s="39"/>
      <c r="J709" s="37"/>
      <c r="K709" s="37" t="s">
        <v>717</v>
      </c>
      <c r="L709" s="37" t="s">
        <v>735</v>
      </c>
      <c r="M709" s="37" t="s">
        <v>1859</v>
      </c>
      <c r="N709" s="37" t="s">
        <v>806</v>
      </c>
      <c r="O709" s="37" t="s">
        <v>879</v>
      </c>
      <c r="P709" s="37" t="s">
        <v>1077</v>
      </c>
      <c r="Q709" s="2"/>
    </row>
    <row r="710" ht="16.55" customHeight="1" spans="1:17">
      <c r="A710" s="26"/>
      <c r="B710" s="37"/>
      <c r="C710" s="37"/>
      <c r="D710" s="37"/>
      <c r="E710" s="37"/>
      <c r="F710" s="37"/>
      <c r="G710" s="39"/>
      <c r="H710" s="39"/>
      <c r="I710" s="39"/>
      <c r="J710" s="37"/>
      <c r="K710" s="37" t="s">
        <v>717</v>
      </c>
      <c r="L710" s="37" t="s">
        <v>725</v>
      </c>
      <c r="M710" s="37" t="s">
        <v>1860</v>
      </c>
      <c r="N710" s="37" t="s">
        <v>723</v>
      </c>
      <c r="O710" s="37" t="s">
        <v>807</v>
      </c>
      <c r="P710" s="37" t="s">
        <v>724</v>
      </c>
      <c r="Q710" s="2"/>
    </row>
    <row r="711" ht="25" customHeight="1" spans="1:17">
      <c r="A711" s="26"/>
      <c r="B711" s="37"/>
      <c r="C711" s="37"/>
      <c r="D711" s="37"/>
      <c r="E711" s="37"/>
      <c r="F711" s="37"/>
      <c r="G711" s="39"/>
      <c r="H711" s="39"/>
      <c r="I711" s="39"/>
      <c r="J711" s="37"/>
      <c r="K711" s="37" t="s">
        <v>739</v>
      </c>
      <c r="L711" s="37" t="s">
        <v>740</v>
      </c>
      <c r="M711" s="37" t="s">
        <v>1861</v>
      </c>
      <c r="N711" s="37" t="s">
        <v>723</v>
      </c>
      <c r="O711" s="37" t="s">
        <v>1605</v>
      </c>
      <c r="P711" s="37" t="s">
        <v>724</v>
      </c>
      <c r="Q711" s="2"/>
    </row>
    <row r="712" ht="25" customHeight="1" spans="1:17">
      <c r="A712" s="26"/>
      <c r="B712" s="37"/>
      <c r="C712" s="37"/>
      <c r="D712" s="37"/>
      <c r="E712" s="37"/>
      <c r="F712" s="37"/>
      <c r="G712" s="39"/>
      <c r="H712" s="39"/>
      <c r="I712" s="39"/>
      <c r="J712" s="37"/>
      <c r="K712" s="37" t="s">
        <v>742</v>
      </c>
      <c r="L712" s="37" t="s">
        <v>889</v>
      </c>
      <c r="M712" s="37" t="s">
        <v>1862</v>
      </c>
      <c r="N712" s="37" t="s">
        <v>720</v>
      </c>
      <c r="O712" s="37" t="s">
        <v>1862</v>
      </c>
      <c r="P712" s="37"/>
      <c r="Q712" s="2"/>
    </row>
    <row r="713" ht="37.95" customHeight="1" spans="1:17">
      <c r="A713" s="26"/>
      <c r="B713" s="37"/>
      <c r="C713" s="37" t="s">
        <v>1863</v>
      </c>
      <c r="D713" s="37" t="s">
        <v>704</v>
      </c>
      <c r="E713" s="37" t="s">
        <v>1818</v>
      </c>
      <c r="F713" s="37" t="s">
        <v>1819</v>
      </c>
      <c r="G713" s="38">
        <v>45.122285</v>
      </c>
      <c r="H713" s="39"/>
      <c r="I713" s="39" t="s">
        <v>1864</v>
      </c>
      <c r="J713" s="37" t="s">
        <v>1865</v>
      </c>
      <c r="K713" s="37" t="s">
        <v>742</v>
      </c>
      <c r="L713" s="37" t="s">
        <v>847</v>
      </c>
      <c r="M713" s="37" t="s">
        <v>1866</v>
      </c>
      <c r="N713" s="37" t="s">
        <v>720</v>
      </c>
      <c r="O713" s="37" t="s">
        <v>1866</v>
      </c>
      <c r="P713" s="37"/>
      <c r="Q713" s="2"/>
    </row>
    <row r="714" ht="16.55" customHeight="1" spans="1:17">
      <c r="A714" s="26"/>
      <c r="B714" s="37"/>
      <c r="C714" s="37"/>
      <c r="D714" s="37"/>
      <c r="E714" s="37"/>
      <c r="F714" s="37"/>
      <c r="G714" s="39"/>
      <c r="H714" s="39"/>
      <c r="I714" s="39"/>
      <c r="J714" s="37"/>
      <c r="K714" s="37" t="s">
        <v>708</v>
      </c>
      <c r="L714" s="37" t="s">
        <v>709</v>
      </c>
      <c r="M714" s="37" t="s">
        <v>1867</v>
      </c>
      <c r="N714" s="37" t="s">
        <v>711</v>
      </c>
      <c r="O714" s="37" t="s">
        <v>1868</v>
      </c>
      <c r="P714" s="37" t="s">
        <v>1869</v>
      </c>
      <c r="Q714" s="2"/>
    </row>
    <row r="715" ht="16.55" customHeight="1" spans="1:17">
      <c r="A715" s="26"/>
      <c r="B715" s="37"/>
      <c r="C715" s="37"/>
      <c r="D715" s="37"/>
      <c r="E715" s="37"/>
      <c r="F715" s="37"/>
      <c r="G715" s="39"/>
      <c r="H715" s="39"/>
      <c r="I715" s="39"/>
      <c r="J715" s="37"/>
      <c r="K715" s="37" t="s">
        <v>717</v>
      </c>
      <c r="L715" s="37" t="s">
        <v>735</v>
      </c>
      <c r="M715" s="37" t="s">
        <v>1859</v>
      </c>
      <c r="N715" s="37" t="s">
        <v>806</v>
      </c>
      <c r="O715" s="37" t="s">
        <v>879</v>
      </c>
      <c r="P715" s="37" t="s">
        <v>1077</v>
      </c>
      <c r="Q715" s="2"/>
    </row>
    <row r="716" ht="25" customHeight="1" spans="1:17">
      <c r="A716" s="26"/>
      <c r="B716" s="37"/>
      <c r="C716" s="37"/>
      <c r="D716" s="37"/>
      <c r="E716" s="37"/>
      <c r="F716" s="37"/>
      <c r="G716" s="39"/>
      <c r="H716" s="39"/>
      <c r="I716" s="39"/>
      <c r="J716" s="37"/>
      <c r="K716" s="37" t="s">
        <v>717</v>
      </c>
      <c r="L716" s="37" t="s">
        <v>725</v>
      </c>
      <c r="M716" s="37" t="s">
        <v>1870</v>
      </c>
      <c r="N716" s="37" t="s">
        <v>806</v>
      </c>
      <c r="O716" s="37" t="s">
        <v>1043</v>
      </c>
      <c r="P716" s="37" t="s">
        <v>1167</v>
      </c>
      <c r="Q716" s="2"/>
    </row>
    <row r="717" ht="25" customHeight="1" spans="1:17">
      <c r="A717" s="26"/>
      <c r="B717" s="37"/>
      <c r="C717" s="37"/>
      <c r="D717" s="37"/>
      <c r="E717" s="37"/>
      <c r="F717" s="37"/>
      <c r="G717" s="39"/>
      <c r="H717" s="39"/>
      <c r="I717" s="39"/>
      <c r="J717" s="37"/>
      <c r="K717" s="37" t="s">
        <v>739</v>
      </c>
      <c r="L717" s="37" t="s">
        <v>740</v>
      </c>
      <c r="M717" s="37" t="s">
        <v>1871</v>
      </c>
      <c r="N717" s="37" t="s">
        <v>723</v>
      </c>
      <c r="O717" s="37" t="s">
        <v>727</v>
      </c>
      <c r="P717" s="37" t="s">
        <v>724</v>
      </c>
      <c r="Q717" s="2"/>
    </row>
    <row r="718" ht="25" customHeight="1" spans="1:17">
      <c r="A718" s="26"/>
      <c r="B718" s="37"/>
      <c r="C718" s="37" t="s">
        <v>1872</v>
      </c>
      <c r="D718" s="37" t="s">
        <v>1155</v>
      </c>
      <c r="E718" s="37" t="s">
        <v>1818</v>
      </c>
      <c r="F718" s="37" t="s">
        <v>1819</v>
      </c>
      <c r="G718" s="38">
        <v>28</v>
      </c>
      <c r="H718" s="39"/>
      <c r="I718" s="39" t="s">
        <v>1873</v>
      </c>
      <c r="J718" s="37" t="s">
        <v>1874</v>
      </c>
      <c r="K718" s="37" t="s">
        <v>739</v>
      </c>
      <c r="L718" s="37" t="s">
        <v>740</v>
      </c>
      <c r="M718" s="37" t="s">
        <v>1814</v>
      </c>
      <c r="N718" s="37" t="s">
        <v>723</v>
      </c>
      <c r="O718" s="37" t="s">
        <v>1605</v>
      </c>
      <c r="P718" s="37" t="s">
        <v>724</v>
      </c>
      <c r="Q718" s="2"/>
    </row>
    <row r="719" ht="25" customHeight="1" spans="1:17">
      <c r="A719" s="26"/>
      <c r="B719" s="37"/>
      <c r="C719" s="37"/>
      <c r="D719" s="37"/>
      <c r="E719" s="37"/>
      <c r="F719" s="37"/>
      <c r="G719" s="39"/>
      <c r="H719" s="39"/>
      <c r="I719" s="39"/>
      <c r="J719" s="37"/>
      <c r="K719" s="37" t="s">
        <v>708</v>
      </c>
      <c r="L719" s="37" t="s">
        <v>709</v>
      </c>
      <c r="M719" s="37" t="s">
        <v>1815</v>
      </c>
      <c r="N719" s="37" t="s">
        <v>711</v>
      </c>
      <c r="O719" s="37" t="s">
        <v>1875</v>
      </c>
      <c r="P719" s="37" t="s">
        <v>716</v>
      </c>
      <c r="Q719" s="2"/>
    </row>
    <row r="720" ht="16.55" customHeight="1" spans="1:17">
      <c r="A720" s="26"/>
      <c r="B720" s="37"/>
      <c r="C720" s="37"/>
      <c r="D720" s="37"/>
      <c r="E720" s="37"/>
      <c r="F720" s="37"/>
      <c r="G720" s="39"/>
      <c r="H720" s="39"/>
      <c r="I720" s="39"/>
      <c r="J720" s="37"/>
      <c r="K720" s="37" t="s">
        <v>717</v>
      </c>
      <c r="L720" s="37" t="s">
        <v>718</v>
      </c>
      <c r="M720" s="37" t="s">
        <v>1812</v>
      </c>
      <c r="N720" s="37" t="s">
        <v>723</v>
      </c>
      <c r="O720" s="37" t="s">
        <v>1605</v>
      </c>
      <c r="P720" s="37" t="s">
        <v>724</v>
      </c>
      <c r="Q720" s="2"/>
    </row>
    <row r="721" ht="16.55" customHeight="1" spans="1:17">
      <c r="A721" s="26"/>
      <c r="B721" s="37"/>
      <c r="C721" s="37"/>
      <c r="D721" s="37"/>
      <c r="E721" s="37"/>
      <c r="F721" s="37"/>
      <c r="G721" s="39"/>
      <c r="H721" s="39"/>
      <c r="I721" s="39"/>
      <c r="J721" s="37"/>
      <c r="K721" s="37" t="s">
        <v>717</v>
      </c>
      <c r="L721" s="37" t="s">
        <v>725</v>
      </c>
      <c r="M721" s="37" t="s">
        <v>1811</v>
      </c>
      <c r="N721" s="37" t="s">
        <v>723</v>
      </c>
      <c r="O721" s="37" t="s">
        <v>879</v>
      </c>
      <c r="P721" s="37" t="s">
        <v>1752</v>
      </c>
      <c r="Q721" s="2"/>
    </row>
    <row r="722" ht="16.55" customHeight="1" spans="1:17">
      <c r="A722" s="26"/>
      <c r="B722" s="37"/>
      <c r="C722" s="37"/>
      <c r="D722" s="37"/>
      <c r="E722" s="37"/>
      <c r="F722" s="37"/>
      <c r="G722" s="39"/>
      <c r="H722" s="39"/>
      <c r="I722" s="39"/>
      <c r="J722" s="37"/>
      <c r="K722" s="37" t="s">
        <v>742</v>
      </c>
      <c r="L722" s="37" t="s">
        <v>743</v>
      </c>
      <c r="M722" s="37" t="s">
        <v>1876</v>
      </c>
      <c r="N722" s="37" t="s">
        <v>806</v>
      </c>
      <c r="O722" s="37" t="s">
        <v>807</v>
      </c>
      <c r="P722" s="37" t="s">
        <v>724</v>
      </c>
      <c r="Q722" s="2"/>
    </row>
    <row r="723" ht="25" customHeight="1" spans="1:17">
      <c r="A723" s="26"/>
      <c r="B723" s="37" t="s">
        <v>311</v>
      </c>
      <c r="C723" s="37" t="s">
        <v>1877</v>
      </c>
      <c r="D723" s="37" t="s">
        <v>704</v>
      </c>
      <c r="E723" s="37" t="s">
        <v>1878</v>
      </c>
      <c r="F723" s="37" t="s">
        <v>1879</v>
      </c>
      <c r="G723" s="38">
        <v>600</v>
      </c>
      <c r="H723" s="39" t="s">
        <v>606</v>
      </c>
      <c r="I723" s="39"/>
      <c r="J723" s="37" t="s">
        <v>1880</v>
      </c>
      <c r="K723" s="37" t="s">
        <v>742</v>
      </c>
      <c r="L723" s="37" t="s">
        <v>743</v>
      </c>
      <c r="M723" s="37" t="s">
        <v>1490</v>
      </c>
      <c r="N723" s="37" t="s">
        <v>720</v>
      </c>
      <c r="O723" s="37" t="s">
        <v>1491</v>
      </c>
      <c r="P723" s="37" t="s">
        <v>1167</v>
      </c>
      <c r="Q723" s="2"/>
    </row>
    <row r="724" ht="37.95" customHeight="1" spans="1:17">
      <c r="A724" s="26"/>
      <c r="B724" s="37"/>
      <c r="C724" s="37"/>
      <c r="D724" s="37"/>
      <c r="E724" s="37"/>
      <c r="F724" s="37"/>
      <c r="G724" s="39"/>
      <c r="H724" s="39"/>
      <c r="I724" s="39"/>
      <c r="J724" s="37"/>
      <c r="K724" s="37" t="s">
        <v>742</v>
      </c>
      <c r="L724" s="37" t="s">
        <v>847</v>
      </c>
      <c r="M724" s="37" t="s">
        <v>1881</v>
      </c>
      <c r="N724" s="37" t="s">
        <v>720</v>
      </c>
      <c r="O724" s="37" t="s">
        <v>1882</v>
      </c>
      <c r="P724" s="37" t="s">
        <v>1167</v>
      </c>
      <c r="Q724" s="2"/>
    </row>
    <row r="725" ht="16.55" customHeight="1" spans="1:17">
      <c r="A725" s="26"/>
      <c r="B725" s="37"/>
      <c r="C725" s="37"/>
      <c r="D725" s="37"/>
      <c r="E725" s="37"/>
      <c r="F725" s="37"/>
      <c r="G725" s="39"/>
      <c r="H725" s="39"/>
      <c r="I725" s="39"/>
      <c r="J725" s="37"/>
      <c r="K725" s="37" t="s">
        <v>717</v>
      </c>
      <c r="L725" s="37" t="s">
        <v>725</v>
      </c>
      <c r="M725" s="37" t="s">
        <v>1883</v>
      </c>
      <c r="N725" s="37" t="s">
        <v>723</v>
      </c>
      <c r="O725" s="37" t="s">
        <v>937</v>
      </c>
      <c r="P725" s="37" t="s">
        <v>821</v>
      </c>
      <c r="Q725" s="2"/>
    </row>
    <row r="726" ht="25" customHeight="1" spans="1:17">
      <c r="A726" s="26"/>
      <c r="B726" s="37"/>
      <c r="C726" s="37"/>
      <c r="D726" s="37"/>
      <c r="E726" s="37"/>
      <c r="F726" s="37"/>
      <c r="G726" s="39"/>
      <c r="H726" s="39"/>
      <c r="I726" s="39"/>
      <c r="J726" s="37"/>
      <c r="K726" s="37" t="s">
        <v>717</v>
      </c>
      <c r="L726" s="37" t="s">
        <v>725</v>
      </c>
      <c r="M726" s="37" t="s">
        <v>1884</v>
      </c>
      <c r="N726" s="37" t="s">
        <v>723</v>
      </c>
      <c r="O726" s="37" t="s">
        <v>906</v>
      </c>
      <c r="P726" s="37" t="s">
        <v>919</v>
      </c>
      <c r="Q726" s="2"/>
    </row>
    <row r="727" ht="25" customHeight="1" spans="1:17">
      <c r="A727" s="26"/>
      <c r="B727" s="37"/>
      <c r="C727" s="37"/>
      <c r="D727" s="37"/>
      <c r="E727" s="37"/>
      <c r="F727" s="37"/>
      <c r="G727" s="39"/>
      <c r="H727" s="39"/>
      <c r="I727" s="39"/>
      <c r="J727" s="37"/>
      <c r="K727" s="37" t="s">
        <v>717</v>
      </c>
      <c r="L727" s="37" t="s">
        <v>725</v>
      </c>
      <c r="M727" s="37" t="s">
        <v>1885</v>
      </c>
      <c r="N727" s="37" t="s">
        <v>723</v>
      </c>
      <c r="O727" s="37" t="s">
        <v>807</v>
      </c>
      <c r="P727" s="37" t="s">
        <v>766</v>
      </c>
      <c r="Q727" s="2"/>
    </row>
    <row r="728" ht="25" customHeight="1" spans="1:17">
      <c r="A728" s="26"/>
      <c r="B728" s="37"/>
      <c r="C728" s="37"/>
      <c r="D728" s="37"/>
      <c r="E728" s="37"/>
      <c r="F728" s="37"/>
      <c r="G728" s="39"/>
      <c r="H728" s="39"/>
      <c r="I728" s="39"/>
      <c r="J728" s="37"/>
      <c r="K728" s="37" t="s">
        <v>717</v>
      </c>
      <c r="L728" s="37" t="s">
        <v>725</v>
      </c>
      <c r="M728" s="37" t="s">
        <v>1886</v>
      </c>
      <c r="N728" s="37" t="s">
        <v>723</v>
      </c>
      <c r="O728" s="37" t="s">
        <v>1887</v>
      </c>
      <c r="P728" s="37" t="s">
        <v>766</v>
      </c>
      <c r="Q728" s="2"/>
    </row>
    <row r="729" ht="25" customHeight="1" spans="1:17">
      <c r="A729" s="26"/>
      <c r="B729" s="37"/>
      <c r="C729" s="37"/>
      <c r="D729" s="37"/>
      <c r="E729" s="37"/>
      <c r="F729" s="37"/>
      <c r="G729" s="39"/>
      <c r="H729" s="39"/>
      <c r="I729" s="39"/>
      <c r="J729" s="37"/>
      <c r="K729" s="37" t="s">
        <v>717</v>
      </c>
      <c r="L729" s="37" t="s">
        <v>718</v>
      </c>
      <c r="M729" s="37" t="s">
        <v>1888</v>
      </c>
      <c r="N729" s="37" t="s">
        <v>720</v>
      </c>
      <c r="O729" s="37" t="s">
        <v>1889</v>
      </c>
      <c r="P729" s="37" t="s">
        <v>1167</v>
      </c>
      <c r="Q729" s="2"/>
    </row>
    <row r="730" ht="25" customHeight="1" spans="1:17">
      <c r="A730" s="26"/>
      <c r="B730" s="37"/>
      <c r="C730" s="37"/>
      <c r="D730" s="37"/>
      <c r="E730" s="37"/>
      <c r="F730" s="37"/>
      <c r="G730" s="39"/>
      <c r="H730" s="39"/>
      <c r="I730" s="39"/>
      <c r="J730" s="37"/>
      <c r="K730" s="37" t="s">
        <v>717</v>
      </c>
      <c r="L730" s="37" t="s">
        <v>735</v>
      </c>
      <c r="M730" s="37" t="s">
        <v>1890</v>
      </c>
      <c r="N730" s="37" t="s">
        <v>720</v>
      </c>
      <c r="O730" s="37" t="s">
        <v>1891</v>
      </c>
      <c r="P730" s="37" t="s">
        <v>1167</v>
      </c>
      <c r="Q730" s="2"/>
    </row>
    <row r="731" ht="25" customHeight="1" spans="1:17">
      <c r="A731" s="26"/>
      <c r="B731" s="37"/>
      <c r="C731" s="37"/>
      <c r="D731" s="37"/>
      <c r="E731" s="37"/>
      <c r="F731" s="37"/>
      <c r="G731" s="39"/>
      <c r="H731" s="39"/>
      <c r="I731" s="39"/>
      <c r="J731" s="37"/>
      <c r="K731" s="37" t="s">
        <v>739</v>
      </c>
      <c r="L731" s="37" t="s">
        <v>740</v>
      </c>
      <c r="M731" s="37" t="s">
        <v>1892</v>
      </c>
      <c r="N731" s="37" t="s">
        <v>893</v>
      </c>
      <c r="O731" s="37" t="s">
        <v>759</v>
      </c>
      <c r="P731" s="37" t="s">
        <v>724</v>
      </c>
      <c r="Q731" s="2"/>
    </row>
    <row r="732" ht="25" customHeight="1" spans="1:17">
      <c r="A732" s="26"/>
      <c r="B732" s="37"/>
      <c r="C732" s="37" t="s">
        <v>1893</v>
      </c>
      <c r="D732" s="37" t="s">
        <v>704</v>
      </c>
      <c r="E732" s="37" t="s">
        <v>1894</v>
      </c>
      <c r="F732" s="37" t="s">
        <v>1895</v>
      </c>
      <c r="G732" s="38">
        <v>117.44</v>
      </c>
      <c r="H732" s="39" t="s">
        <v>1896</v>
      </c>
      <c r="I732" s="39" t="s">
        <v>1897</v>
      </c>
      <c r="J732" s="37" t="s">
        <v>1898</v>
      </c>
      <c r="K732" s="37" t="s">
        <v>717</v>
      </c>
      <c r="L732" s="37" t="s">
        <v>735</v>
      </c>
      <c r="M732" s="37" t="s">
        <v>1899</v>
      </c>
      <c r="N732" s="37" t="s">
        <v>711</v>
      </c>
      <c r="O732" s="37" t="s">
        <v>879</v>
      </c>
      <c r="P732" s="37" t="s">
        <v>1071</v>
      </c>
      <c r="Q732" s="2"/>
    </row>
    <row r="733" ht="25" customHeight="1" spans="1:17">
      <c r="A733" s="26"/>
      <c r="B733" s="37"/>
      <c r="C733" s="37"/>
      <c r="D733" s="37"/>
      <c r="E733" s="37"/>
      <c r="F733" s="37"/>
      <c r="G733" s="39"/>
      <c r="H733" s="39"/>
      <c r="I733" s="39"/>
      <c r="J733" s="37"/>
      <c r="K733" s="37" t="s">
        <v>717</v>
      </c>
      <c r="L733" s="37" t="s">
        <v>735</v>
      </c>
      <c r="M733" s="37" t="s">
        <v>1900</v>
      </c>
      <c r="N733" s="37" t="s">
        <v>720</v>
      </c>
      <c r="O733" s="37" t="s">
        <v>1901</v>
      </c>
      <c r="P733" s="37" t="s">
        <v>1167</v>
      </c>
      <c r="Q733" s="2"/>
    </row>
    <row r="734" ht="25" customHeight="1" spans="1:17">
      <c r="A734" s="26"/>
      <c r="B734" s="37"/>
      <c r="C734" s="37"/>
      <c r="D734" s="37"/>
      <c r="E734" s="37"/>
      <c r="F734" s="37"/>
      <c r="G734" s="39"/>
      <c r="H734" s="39"/>
      <c r="I734" s="39"/>
      <c r="J734" s="37"/>
      <c r="K734" s="37" t="s">
        <v>717</v>
      </c>
      <c r="L734" s="37" t="s">
        <v>725</v>
      </c>
      <c r="M734" s="37" t="s">
        <v>1902</v>
      </c>
      <c r="N734" s="37" t="s">
        <v>711</v>
      </c>
      <c r="O734" s="37" t="s">
        <v>867</v>
      </c>
      <c r="P734" s="37" t="s">
        <v>733</v>
      </c>
      <c r="Q734" s="2"/>
    </row>
    <row r="735" ht="16.55" customHeight="1" spans="1:17">
      <c r="A735" s="26"/>
      <c r="B735" s="37"/>
      <c r="C735" s="37"/>
      <c r="D735" s="37"/>
      <c r="E735" s="37"/>
      <c r="F735" s="37"/>
      <c r="G735" s="39"/>
      <c r="H735" s="39"/>
      <c r="I735" s="39"/>
      <c r="J735" s="37"/>
      <c r="K735" s="37" t="s">
        <v>717</v>
      </c>
      <c r="L735" s="37" t="s">
        <v>718</v>
      </c>
      <c r="M735" s="37" t="s">
        <v>1659</v>
      </c>
      <c r="N735" s="37" t="s">
        <v>806</v>
      </c>
      <c r="O735" s="37" t="s">
        <v>807</v>
      </c>
      <c r="P735" s="37" t="s">
        <v>724</v>
      </c>
      <c r="Q735" s="2"/>
    </row>
    <row r="736" ht="50" customHeight="1" spans="1:17">
      <c r="A736" s="26"/>
      <c r="B736" s="37"/>
      <c r="C736" s="37"/>
      <c r="D736" s="37"/>
      <c r="E736" s="37"/>
      <c r="F736" s="37"/>
      <c r="G736" s="39"/>
      <c r="H736" s="39"/>
      <c r="I736" s="39"/>
      <c r="J736" s="37"/>
      <c r="K736" s="37" t="s">
        <v>742</v>
      </c>
      <c r="L736" s="37" t="s">
        <v>743</v>
      </c>
      <c r="M736" s="37" t="s">
        <v>1903</v>
      </c>
      <c r="N736" s="37" t="s">
        <v>720</v>
      </c>
      <c r="O736" s="37" t="s">
        <v>1904</v>
      </c>
      <c r="P736" s="37" t="s">
        <v>1167</v>
      </c>
      <c r="Q736" s="2"/>
    </row>
    <row r="737" ht="37.95" customHeight="1" spans="1:17">
      <c r="A737" s="26"/>
      <c r="B737" s="37"/>
      <c r="C737" s="37"/>
      <c r="D737" s="37"/>
      <c r="E737" s="37"/>
      <c r="F737" s="37"/>
      <c r="G737" s="39"/>
      <c r="H737" s="39"/>
      <c r="I737" s="39"/>
      <c r="J737" s="37"/>
      <c r="K737" s="37" t="s">
        <v>739</v>
      </c>
      <c r="L737" s="37" t="s">
        <v>740</v>
      </c>
      <c r="M737" s="37" t="s">
        <v>1905</v>
      </c>
      <c r="N737" s="37" t="s">
        <v>720</v>
      </c>
      <c r="O737" s="37" t="s">
        <v>1906</v>
      </c>
      <c r="P737" s="37" t="s">
        <v>1167</v>
      </c>
      <c r="Q737" s="2"/>
    </row>
    <row r="738" ht="16.55" customHeight="1" spans="1:17">
      <c r="A738" s="26"/>
      <c r="B738" s="37"/>
      <c r="C738" s="37"/>
      <c r="D738" s="37"/>
      <c r="E738" s="37"/>
      <c r="F738" s="37"/>
      <c r="G738" s="39"/>
      <c r="H738" s="39"/>
      <c r="I738" s="39"/>
      <c r="J738" s="37"/>
      <c r="K738" s="37" t="s">
        <v>708</v>
      </c>
      <c r="L738" s="37" t="s">
        <v>709</v>
      </c>
      <c r="M738" s="37" t="s">
        <v>1907</v>
      </c>
      <c r="N738" s="37" t="s">
        <v>711</v>
      </c>
      <c r="O738" s="37" t="s">
        <v>1908</v>
      </c>
      <c r="P738" s="37" t="s">
        <v>1909</v>
      </c>
      <c r="Q738" s="2"/>
    </row>
    <row r="739" ht="25" customHeight="1" spans="1:17">
      <c r="A739" s="26"/>
      <c r="B739" s="37"/>
      <c r="C739" s="37" t="s">
        <v>1910</v>
      </c>
      <c r="D739" s="37" t="s">
        <v>704</v>
      </c>
      <c r="E739" s="37" t="s">
        <v>1911</v>
      </c>
      <c r="F739" s="37" t="s">
        <v>1895</v>
      </c>
      <c r="G739" s="38">
        <v>14.5</v>
      </c>
      <c r="H739" s="39" t="s">
        <v>1912</v>
      </c>
      <c r="I739" s="39"/>
      <c r="J739" s="37" t="s">
        <v>1913</v>
      </c>
      <c r="K739" s="37" t="s">
        <v>717</v>
      </c>
      <c r="L739" s="37" t="s">
        <v>718</v>
      </c>
      <c r="M739" s="37" t="s">
        <v>1914</v>
      </c>
      <c r="N739" s="37" t="s">
        <v>720</v>
      </c>
      <c r="O739" s="37" t="s">
        <v>807</v>
      </c>
      <c r="P739" s="37" t="s">
        <v>724</v>
      </c>
      <c r="Q739" s="2"/>
    </row>
    <row r="740" ht="25" customHeight="1" spans="1:17">
      <c r="A740" s="26"/>
      <c r="B740" s="37"/>
      <c r="C740" s="37"/>
      <c r="D740" s="37"/>
      <c r="E740" s="37"/>
      <c r="F740" s="37"/>
      <c r="G740" s="39"/>
      <c r="H740" s="39"/>
      <c r="I740" s="39"/>
      <c r="J740" s="37"/>
      <c r="K740" s="37" t="s">
        <v>717</v>
      </c>
      <c r="L740" s="37" t="s">
        <v>725</v>
      </c>
      <c r="M740" s="37" t="s">
        <v>1915</v>
      </c>
      <c r="N740" s="37" t="s">
        <v>723</v>
      </c>
      <c r="O740" s="37" t="s">
        <v>1265</v>
      </c>
      <c r="P740" s="37" t="s">
        <v>1281</v>
      </c>
      <c r="Q740" s="2"/>
    </row>
    <row r="741" ht="16.55" customHeight="1" spans="1:17">
      <c r="A741" s="26"/>
      <c r="B741" s="37"/>
      <c r="C741" s="37"/>
      <c r="D741" s="37"/>
      <c r="E741" s="37"/>
      <c r="F741" s="37"/>
      <c r="G741" s="39"/>
      <c r="H741" s="39"/>
      <c r="I741" s="39"/>
      <c r="J741" s="37"/>
      <c r="K741" s="37" t="s">
        <v>742</v>
      </c>
      <c r="L741" s="37" t="s">
        <v>743</v>
      </c>
      <c r="M741" s="37" t="s">
        <v>1916</v>
      </c>
      <c r="N741" s="37" t="s">
        <v>711</v>
      </c>
      <c r="O741" s="37" t="s">
        <v>879</v>
      </c>
      <c r="P741" s="37" t="s">
        <v>724</v>
      </c>
      <c r="Q741" s="2"/>
    </row>
    <row r="742" ht="37.95" customHeight="1" spans="1:17">
      <c r="A742" s="26"/>
      <c r="B742" s="37"/>
      <c r="C742" s="37"/>
      <c r="D742" s="37"/>
      <c r="E742" s="37"/>
      <c r="F742" s="37"/>
      <c r="G742" s="39"/>
      <c r="H742" s="39"/>
      <c r="I742" s="39"/>
      <c r="J742" s="37"/>
      <c r="K742" s="37" t="s">
        <v>739</v>
      </c>
      <c r="L742" s="37" t="s">
        <v>740</v>
      </c>
      <c r="M742" s="37" t="s">
        <v>1905</v>
      </c>
      <c r="N742" s="37" t="s">
        <v>720</v>
      </c>
      <c r="O742" s="37" t="s">
        <v>1917</v>
      </c>
      <c r="P742" s="37" t="s">
        <v>1167</v>
      </c>
      <c r="Q742" s="2"/>
    </row>
    <row r="743" ht="16.55" customHeight="1" spans="1:17">
      <c r="A743" s="26"/>
      <c r="B743" s="37"/>
      <c r="C743" s="37"/>
      <c r="D743" s="37"/>
      <c r="E743" s="37"/>
      <c r="F743" s="37"/>
      <c r="G743" s="39"/>
      <c r="H743" s="39"/>
      <c r="I743" s="39"/>
      <c r="J743" s="37"/>
      <c r="K743" s="37" t="s">
        <v>708</v>
      </c>
      <c r="L743" s="37" t="s">
        <v>709</v>
      </c>
      <c r="M743" s="37" t="s">
        <v>1918</v>
      </c>
      <c r="N743" s="37" t="s">
        <v>711</v>
      </c>
      <c r="O743" s="37" t="s">
        <v>1919</v>
      </c>
      <c r="P743" s="37" t="s">
        <v>1909</v>
      </c>
      <c r="Q743" s="2"/>
    </row>
    <row r="744" ht="25" customHeight="1" spans="1:17">
      <c r="A744" s="26"/>
      <c r="B744" s="37"/>
      <c r="C744" s="37" t="s">
        <v>1920</v>
      </c>
      <c r="D744" s="37" t="s">
        <v>704</v>
      </c>
      <c r="E744" s="37" t="s">
        <v>1921</v>
      </c>
      <c r="F744" s="37" t="s">
        <v>1895</v>
      </c>
      <c r="G744" s="38">
        <v>25.89768</v>
      </c>
      <c r="H744" s="39" t="s">
        <v>1922</v>
      </c>
      <c r="I744" s="39"/>
      <c r="J744" s="37" t="s">
        <v>1923</v>
      </c>
      <c r="K744" s="37" t="s">
        <v>717</v>
      </c>
      <c r="L744" s="37" t="s">
        <v>718</v>
      </c>
      <c r="M744" s="37" t="s">
        <v>1924</v>
      </c>
      <c r="N744" s="37" t="s">
        <v>806</v>
      </c>
      <c r="O744" s="37" t="s">
        <v>807</v>
      </c>
      <c r="P744" s="37" t="s">
        <v>724</v>
      </c>
      <c r="Q744" s="2"/>
    </row>
    <row r="745" ht="25" customHeight="1" spans="1:17">
      <c r="A745" s="26"/>
      <c r="B745" s="37"/>
      <c r="C745" s="37"/>
      <c r="D745" s="37"/>
      <c r="E745" s="37"/>
      <c r="F745" s="37"/>
      <c r="G745" s="39"/>
      <c r="H745" s="39"/>
      <c r="I745" s="39"/>
      <c r="J745" s="37"/>
      <c r="K745" s="37" t="s">
        <v>708</v>
      </c>
      <c r="L745" s="37" t="s">
        <v>709</v>
      </c>
      <c r="M745" s="37" t="s">
        <v>1925</v>
      </c>
      <c r="N745" s="37" t="s">
        <v>711</v>
      </c>
      <c r="O745" s="37" t="s">
        <v>1926</v>
      </c>
      <c r="P745" s="37" t="s">
        <v>1909</v>
      </c>
      <c r="Q745" s="2"/>
    </row>
    <row r="746" ht="25" customHeight="1" spans="1:17">
      <c r="A746" s="26"/>
      <c r="B746" s="37"/>
      <c r="C746" s="37"/>
      <c r="D746" s="37"/>
      <c r="E746" s="37"/>
      <c r="F746" s="37"/>
      <c r="G746" s="39"/>
      <c r="H746" s="39"/>
      <c r="I746" s="39"/>
      <c r="J746" s="37"/>
      <c r="K746" s="37" t="s">
        <v>742</v>
      </c>
      <c r="L746" s="37" t="s">
        <v>889</v>
      </c>
      <c r="M746" s="37" t="s">
        <v>1927</v>
      </c>
      <c r="N746" s="37" t="s">
        <v>720</v>
      </c>
      <c r="O746" s="37" t="s">
        <v>1928</v>
      </c>
      <c r="P746" s="37" t="s">
        <v>1167</v>
      </c>
      <c r="Q746" s="2"/>
    </row>
    <row r="747" ht="25" customHeight="1" spans="1:17">
      <c r="A747" s="26"/>
      <c r="B747" s="37"/>
      <c r="C747" s="37"/>
      <c r="D747" s="37"/>
      <c r="E747" s="37"/>
      <c r="F747" s="37"/>
      <c r="G747" s="39"/>
      <c r="H747" s="39"/>
      <c r="I747" s="39"/>
      <c r="J747" s="37"/>
      <c r="K747" s="37" t="s">
        <v>739</v>
      </c>
      <c r="L747" s="37" t="s">
        <v>740</v>
      </c>
      <c r="M747" s="37" t="s">
        <v>1929</v>
      </c>
      <c r="N747" s="37" t="s">
        <v>723</v>
      </c>
      <c r="O747" s="37" t="s">
        <v>1123</v>
      </c>
      <c r="P747" s="37" t="s">
        <v>1930</v>
      </c>
      <c r="Q747" s="2"/>
    </row>
    <row r="748" ht="16.55" customHeight="1" spans="1:17">
      <c r="A748" s="26"/>
      <c r="B748" s="37"/>
      <c r="C748" s="37" t="s">
        <v>1931</v>
      </c>
      <c r="D748" s="37" t="s">
        <v>704</v>
      </c>
      <c r="E748" s="37" t="s">
        <v>1932</v>
      </c>
      <c r="F748" s="37" t="s">
        <v>1933</v>
      </c>
      <c r="G748" s="38">
        <v>11.744</v>
      </c>
      <c r="H748" s="39"/>
      <c r="I748" s="39" t="s">
        <v>1934</v>
      </c>
      <c r="J748" s="37" t="s">
        <v>1935</v>
      </c>
      <c r="K748" s="37" t="s">
        <v>717</v>
      </c>
      <c r="L748" s="37" t="s">
        <v>725</v>
      </c>
      <c r="M748" s="37" t="s">
        <v>1936</v>
      </c>
      <c r="N748" s="37" t="s">
        <v>723</v>
      </c>
      <c r="O748" s="37" t="s">
        <v>1043</v>
      </c>
      <c r="P748" s="37" t="s">
        <v>810</v>
      </c>
      <c r="Q748" s="2"/>
    </row>
    <row r="749" ht="25" customHeight="1" spans="1:17">
      <c r="A749" s="26"/>
      <c r="B749" s="37"/>
      <c r="C749" s="37"/>
      <c r="D749" s="37"/>
      <c r="E749" s="37"/>
      <c r="F749" s="37"/>
      <c r="G749" s="39"/>
      <c r="H749" s="39"/>
      <c r="I749" s="39"/>
      <c r="J749" s="37"/>
      <c r="K749" s="37" t="s">
        <v>717</v>
      </c>
      <c r="L749" s="37" t="s">
        <v>725</v>
      </c>
      <c r="M749" s="37" t="s">
        <v>1937</v>
      </c>
      <c r="N749" s="37" t="s">
        <v>806</v>
      </c>
      <c r="O749" s="37" t="s">
        <v>807</v>
      </c>
      <c r="P749" s="37" t="s">
        <v>724</v>
      </c>
      <c r="Q749" s="2"/>
    </row>
    <row r="750" ht="16.55" customHeight="1" spans="1:17">
      <c r="A750" s="26"/>
      <c r="B750" s="37"/>
      <c r="C750" s="37"/>
      <c r="D750" s="37"/>
      <c r="E750" s="37"/>
      <c r="F750" s="37"/>
      <c r="G750" s="39"/>
      <c r="H750" s="39"/>
      <c r="I750" s="39"/>
      <c r="J750" s="37"/>
      <c r="K750" s="37" t="s">
        <v>717</v>
      </c>
      <c r="L750" s="37" t="s">
        <v>725</v>
      </c>
      <c r="M750" s="37" t="s">
        <v>1938</v>
      </c>
      <c r="N750" s="37" t="s">
        <v>723</v>
      </c>
      <c r="O750" s="37" t="s">
        <v>937</v>
      </c>
      <c r="P750" s="37" t="s">
        <v>810</v>
      </c>
      <c r="Q750" s="2"/>
    </row>
    <row r="751" ht="25" customHeight="1" spans="1:17">
      <c r="A751" s="26"/>
      <c r="B751" s="37"/>
      <c r="C751" s="37"/>
      <c r="D751" s="37"/>
      <c r="E751" s="37"/>
      <c r="F751" s="37"/>
      <c r="G751" s="39"/>
      <c r="H751" s="39"/>
      <c r="I751" s="39"/>
      <c r="J751" s="37"/>
      <c r="K751" s="37" t="s">
        <v>742</v>
      </c>
      <c r="L751" s="37" t="s">
        <v>889</v>
      </c>
      <c r="M751" s="37" t="s">
        <v>1939</v>
      </c>
      <c r="N751" s="37" t="s">
        <v>720</v>
      </c>
      <c r="O751" s="37" t="s">
        <v>1940</v>
      </c>
      <c r="P751" s="37" t="s">
        <v>1167</v>
      </c>
      <c r="Q751" s="2"/>
    </row>
    <row r="752" ht="37.95" customHeight="1" spans="1:17">
      <c r="A752" s="26"/>
      <c r="B752" s="37"/>
      <c r="C752" s="37"/>
      <c r="D752" s="37"/>
      <c r="E752" s="37"/>
      <c r="F752" s="37"/>
      <c r="G752" s="39"/>
      <c r="H752" s="39"/>
      <c r="I752" s="39"/>
      <c r="J752" s="37"/>
      <c r="K752" s="37" t="s">
        <v>739</v>
      </c>
      <c r="L752" s="37" t="s">
        <v>740</v>
      </c>
      <c r="M752" s="37" t="s">
        <v>1941</v>
      </c>
      <c r="N752" s="37" t="s">
        <v>720</v>
      </c>
      <c r="O752" s="37" t="s">
        <v>1941</v>
      </c>
      <c r="P752" s="37" t="s">
        <v>1167</v>
      </c>
      <c r="Q752" s="2"/>
    </row>
    <row r="753" ht="16.55" customHeight="1" spans="1:17">
      <c r="A753" s="26"/>
      <c r="B753" s="37"/>
      <c r="C753" s="37"/>
      <c r="D753" s="37"/>
      <c r="E753" s="37"/>
      <c r="F753" s="37"/>
      <c r="G753" s="39"/>
      <c r="H753" s="39"/>
      <c r="I753" s="39"/>
      <c r="J753" s="37"/>
      <c r="K753" s="37" t="s">
        <v>708</v>
      </c>
      <c r="L753" s="37" t="s">
        <v>709</v>
      </c>
      <c r="M753" s="37" t="s">
        <v>1942</v>
      </c>
      <c r="N753" s="37" t="s">
        <v>711</v>
      </c>
      <c r="O753" s="37" t="s">
        <v>1943</v>
      </c>
      <c r="P753" s="37" t="s">
        <v>1909</v>
      </c>
      <c r="Q753" s="2"/>
    </row>
    <row r="754" ht="25" customHeight="1" spans="1:17">
      <c r="A754" s="26"/>
      <c r="B754" s="37"/>
      <c r="C754" s="37" t="s">
        <v>1944</v>
      </c>
      <c r="D754" s="37" t="s">
        <v>704</v>
      </c>
      <c r="E754" s="37" t="s">
        <v>1945</v>
      </c>
      <c r="F754" s="37" t="s">
        <v>1946</v>
      </c>
      <c r="G754" s="38">
        <v>5.38</v>
      </c>
      <c r="H754" s="39" t="s">
        <v>1947</v>
      </c>
      <c r="I754" s="39"/>
      <c r="J754" s="37" t="s">
        <v>1948</v>
      </c>
      <c r="K754" s="37" t="s">
        <v>717</v>
      </c>
      <c r="L754" s="37" t="s">
        <v>725</v>
      </c>
      <c r="M754" s="37" t="s">
        <v>1274</v>
      </c>
      <c r="N754" s="37" t="s">
        <v>723</v>
      </c>
      <c r="O754" s="37" t="s">
        <v>879</v>
      </c>
      <c r="P754" s="37" t="s">
        <v>729</v>
      </c>
      <c r="Q754" s="2"/>
    </row>
    <row r="755" ht="25" customHeight="1" spans="1:17">
      <c r="A755" s="26"/>
      <c r="B755" s="37"/>
      <c r="C755" s="37"/>
      <c r="D755" s="37"/>
      <c r="E755" s="37"/>
      <c r="F755" s="37"/>
      <c r="G755" s="39"/>
      <c r="H755" s="39"/>
      <c r="I755" s="39"/>
      <c r="J755" s="37"/>
      <c r="K755" s="37" t="s">
        <v>717</v>
      </c>
      <c r="L755" s="37" t="s">
        <v>725</v>
      </c>
      <c r="M755" s="37" t="s">
        <v>1273</v>
      </c>
      <c r="N755" s="37" t="s">
        <v>723</v>
      </c>
      <c r="O755" s="37" t="s">
        <v>879</v>
      </c>
      <c r="P755" s="37" t="s">
        <v>733</v>
      </c>
      <c r="Q755" s="2"/>
    </row>
    <row r="756" ht="25" customHeight="1" spans="1:17">
      <c r="A756" s="26"/>
      <c r="B756" s="37"/>
      <c r="C756" s="37"/>
      <c r="D756" s="37"/>
      <c r="E756" s="37"/>
      <c r="F756" s="37"/>
      <c r="G756" s="39"/>
      <c r="H756" s="39"/>
      <c r="I756" s="39"/>
      <c r="J756" s="37"/>
      <c r="K756" s="37" t="s">
        <v>717</v>
      </c>
      <c r="L756" s="37" t="s">
        <v>725</v>
      </c>
      <c r="M756" s="37" t="s">
        <v>1272</v>
      </c>
      <c r="N756" s="37" t="s">
        <v>723</v>
      </c>
      <c r="O756" s="37" t="s">
        <v>879</v>
      </c>
      <c r="P756" s="37" t="s">
        <v>731</v>
      </c>
      <c r="Q756" s="2"/>
    </row>
    <row r="757" ht="16.55" customHeight="1" spans="1:17">
      <c r="A757" s="26"/>
      <c r="B757" s="37"/>
      <c r="C757" s="37"/>
      <c r="D757" s="37"/>
      <c r="E757" s="37"/>
      <c r="F757" s="37"/>
      <c r="G757" s="39"/>
      <c r="H757" s="39"/>
      <c r="I757" s="39"/>
      <c r="J757" s="37"/>
      <c r="K757" s="37" t="s">
        <v>742</v>
      </c>
      <c r="L757" s="37" t="s">
        <v>743</v>
      </c>
      <c r="M757" s="37" t="s">
        <v>1282</v>
      </c>
      <c r="N757" s="37" t="s">
        <v>723</v>
      </c>
      <c r="O757" s="37" t="s">
        <v>879</v>
      </c>
      <c r="P757" s="37" t="s">
        <v>733</v>
      </c>
      <c r="Q757" s="2"/>
    </row>
    <row r="758" ht="16.55" customHeight="1" spans="1:17">
      <c r="A758" s="26"/>
      <c r="B758" s="37"/>
      <c r="C758" s="37"/>
      <c r="D758" s="37"/>
      <c r="E758" s="37"/>
      <c r="F758" s="37"/>
      <c r="G758" s="39"/>
      <c r="H758" s="39"/>
      <c r="I758" s="39"/>
      <c r="J758" s="37"/>
      <c r="K758" s="37" t="s">
        <v>742</v>
      </c>
      <c r="L758" s="37" t="s">
        <v>743</v>
      </c>
      <c r="M758" s="37" t="s">
        <v>1279</v>
      </c>
      <c r="N758" s="37" t="s">
        <v>723</v>
      </c>
      <c r="O758" s="37" t="s">
        <v>879</v>
      </c>
      <c r="P758" s="37" t="s">
        <v>1281</v>
      </c>
      <c r="Q758" s="2"/>
    </row>
    <row r="759" ht="25" customHeight="1" spans="1:17">
      <c r="A759" s="26"/>
      <c r="B759" s="37"/>
      <c r="C759" s="37"/>
      <c r="D759" s="37"/>
      <c r="E759" s="37"/>
      <c r="F759" s="37"/>
      <c r="G759" s="39"/>
      <c r="H759" s="39"/>
      <c r="I759" s="39"/>
      <c r="J759" s="37"/>
      <c r="K759" s="37" t="s">
        <v>742</v>
      </c>
      <c r="L759" s="37" t="s">
        <v>889</v>
      </c>
      <c r="M759" s="37" t="s">
        <v>1278</v>
      </c>
      <c r="N759" s="37" t="s">
        <v>723</v>
      </c>
      <c r="O759" s="37" t="s">
        <v>807</v>
      </c>
      <c r="P759" s="37" t="s">
        <v>724</v>
      </c>
      <c r="Q759" s="2"/>
    </row>
    <row r="760" ht="16.55" customHeight="1" spans="1:17">
      <c r="A760" s="26"/>
      <c r="B760" s="37"/>
      <c r="C760" s="37"/>
      <c r="D760" s="37"/>
      <c r="E760" s="37"/>
      <c r="F760" s="37"/>
      <c r="G760" s="39"/>
      <c r="H760" s="39"/>
      <c r="I760" s="39"/>
      <c r="J760" s="37"/>
      <c r="K760" s="37" t="s">
        <v>708</v>
      </c>
      <c r="L760" s="37" t="s">
        <v>709</v>
      </c>
      <c r="M760" s="37" t="s">
        <v>1415</v>
      </c>
      <c r="N760" s="37" t="s">
        <v>711</v>
      </c>
      <c r="O760" s="37" t="s">
        <v>1949</v>
      </c>
      <c r="P760" s="37" t="s">
        <v>1909</v>
      </c>
      <c r="Q760" s="2"/>
    </row>
    <row r="761" ht="50.65" customHeight="1" spans="1:17">
      <c r="A761" s="26"/>
      <c r="B761" s="37"/>
      <c r="C761" s="37" t="s">
        <v>1950</v>
      </c>
      <c r="D761" s="37" t="s">
        <v>704</v>
      </c>
      <c r="E761" s="37" t="s">
        <v>1951</v>
      </c>
      <c r="F761" s="37" t="s">
        <v>1952</v>
      </c>
      <c r="G761" s="38">
        <v>53.2</v>
      </c>
      <c r="H761" s="39" t="s">
        <v>1953</v>
      </c>
      <c r="I761" s="39"/>
      <c r="J761" s="37" t="s">
        <v>1954</v>
      </c>
      <c r="K761" s="37" t="s">
        <v>739</v>
      </c>
      <c r="L761" s="37" t="s">
        <v>740</v>
      </c>
      <c r="M761" s="37" t="s">
        <v>1364</v>
      </c>
      <c r="N761" s="37" t="s">
        <v>723</v>
      </c>
      <c r="O761" s="37" t="s">
        <v>1123</v>
      </c>
      <c r="P761" s="37" t="s">
        <v>724</v>
      </c>
      <c r="Q761" s="2"/>
    </row>
    <row r="762" ht="50.65" customHeight="1" spans="1:17">
      <c r="A762" s="26"/>
      <c r="B762" s="37"/>
      <c r="C762" s="37"/>
      <c r="D762" s="37"/>
      <c r="E762" s="37"/>
      <c r="F762" s="37"/>
      <c r="G762" s="39"/>
      <c r="H762" s="39"/>
      <c r="I762" s="39"/>
      <c r="J762" s="37"/>
      <c r="K762" s="37" t="s">
        <v>742</v>
      </c>
      <c r="L762" s="37" t="s">
        <v>743</v>
      </c>
      <c r="M762" s="37" t="s">
        <v>1955</v>
      </c>
      <c r="N762" s="37" t="s">
        <v>720</v>
      </c>
      <c r="O762" s="37" t="s">
        <v>1956</v>
      </c>
      <c r="P762" s="37" t="s">
        <v>1167</v>
      </c>
      <c r="Q762" s="2"/>
    </row>
    <row r="763" ht="50.65" customHeight="1" spans="1:17">
      <c r="A763" s="26"/>
      <c r="B763" s="37"/>
      <c r="C763" s="37"/>
      <c r="D763" s="37"/>
      <c r="E763" s="37"/>
      <c r="F763" s="37"/>
      <c r="G763" s="39"/>
      <c r="H763" s="39"/>
      <c r="I763" s="39"/>
      <c r="J763" s="37"/>
      <c r="K763" s="37" t="s">
        <v>717</v>
      </c>
      <c r="L763" s="37" t="s">
        <v>725</v>
      </c>
      <c r="M763" s="37" t="s">
        <v>1957</v>
      </c>
      <c r="N763" s="37" t="s">
        <v>723</v>
      </c>
      <c r="O763" s="37" t="s">
        <v>983</v>
      </c>
      <c r="P763" s="37" t="s">
        <v>766</v>
      </c>
      <c r="Q763" s="2"/>
    </row>
    <row r="764" ht="50.65" customHeight="1" spans="1:17">
      <c r="A764" s="26"/>
      <c r="B764" s="37"/>
      <c r="C764" s="37"/>
      <c r="D764" s="37"/>
      <c r="E764" s="37"/>
      <c r="F764" s="37"/>
      <c r="G764" s="39"/>
      <c r="H764" s="39"/>
      <c r="I764" s="39"/>
      <c r="J764" s="37"/>
      <c r="K764" s="37" t="s">
        <v>717</v>
      </c>
      <c r="L764" s="37" t="s">
        <v>735</v>
      </c>
      <c r="M764" s="37" t="s">
        <v>1958</v>
      </c>
      <c r="N764" s="37" t="s">
        <v>723</v>
      </c>
      <c r="O764" s="37" t="s">
        <v>937</v>
      </c>
      <c r="P764" s="37" t="s">
        <v>1959</v>
      </c>
      <c r="Q764" s="2"/>
    </row>
    <row r="765" ht="37.95" customHeight="1" spans="1:17">
      <c r="A765" s="26"/>
      <c r="B765" s="37"/>
      <c r="C765" s="37" t="s">
        <v>1960</v>
      </c>
      <c r="D765" s="37" t="s">
        <v>704</v>
      </c>
      <c r="E765" s="37" t="s">
        <v>1921</v>
      </c>
      <c r="F765" s="37" t="s">
        <v>1895</v>
      </c>
      <c r="G765" s="38">
        <v>650.50613</v>
      </c>
      <c r="H765" s="39" t="s">
        <v>1961</v>
      </c>
      <c r="I765" s="39"/>
      <c r="J765" s="37" t="s">
        <v>1962</v>
      </c>
      <c r="K765" s="37" t="s">
        <v>717</v>
      </c>
      <c r="L765" s="37" t="s">
        <v>735</v>
      </c>
      <c r="M765" s="37" t="s">
        <v>1963</v>
      </c>
      <c r="N765" s="37" t="s">
        <v>720</v>
      </c>
      <c r="O765" s="37" t="s">
        <v>1964</v>
      </c>
      <c r="P765" s="37" t="s">
        <v>1167</v>
      </c>
      <c r="Q765" s="2"/>
    </row>
    <row r="766" ht="37.95" customHeight="1" spans="1:17">
      <c r="A766" s="26"/>
      <c r="B766" s="37"/>
      <c r="C766" s="37"/>
      <c r="D766" s="37"/>
      <c r="E766" s="37"/>
      <c r="F766" s="37"/>
      <c r="G766" s="39"/>
      <c r="H766" s="39"/>
      <c r="I766" s="39"/>
      <c r="J766" s="37"/>
      <c r="K766" s="37" t="s">
        <v>717</v>
      </c>
      <c r="L766" s="37" t="s">
        <v>735</v>
      </c>
      <c r="M766" s="37" t="s">
        <v>1965</v>
      </c>
      <c r="N766" s="37" t="s">
        <v>720</v>
      </c>
      <c r="O766" s="37" t="s">
        <v>1966</v>
      </c>
      <c r="P766" s="37" t="s">
        <v>1167</v>
      </c>
      <c r="Q766" s="2"/>
    </row>
    <row r="767" ht="37.95" customHeight="1" spans="1:17">
      <c r="A767" s="26"/>
      <c r="B767" s="37"/>
      <c r="C767" s="37"/>
      <c r="D767" s="37"/>
      <c r="E767" s="37"/>
      <c r="F767" s="37"/>
      <c r="G767" s="39"/>
      <c r="H767" s="39"/>
      <c r="I767" s="39"/>
      <c r="J767" s="37"/>
      <c r="K767" s="37" t="s">
        <v>717</v>
      </c>
      <c r="L767" s="37" t="s">
        <v>735</v>
      </c>
      <c r="M767" s="37" t="s">
        <v>1967</v>
      </c>
      <c r="N767" s="37" t="s">
        <v>720</v>
      </c>
      <c r="O767" s="37" t="s">
        <v>1968</v>
      </c>
      <c r="P767" s="37" t="s">
        <v>1167</v>
      </c>
      <c r="Q767" s="2"/>
    </row>
    <row r="768" ht="25" customHeight="1" spans="1:17">
      <c r="A768" s="26"/>
      <c r="B768" s="37"/>
      <c r="C768" s="37"/>
      <c r="D768" s="37"/>
      <c r="E768" s="37"/>
      <c r="F768" s="37"/>
      <c r="G768" s="39"/>
      <c r="H768" s="39"/>
      <c r="I768" s="39"/>
      <c r="J768" s="37"/>
      <c r="K768" s="37" t="s">
        <v>717</v>
      </c>
      <c r="L768" s="37" t="s">
        <v>718</v>
      </c>
      <c r="M768" s="37" t="s">
        <v>1969</v>
      </c>
      <c r="N768" s="37" t="s">
        <v>720</v>
      </c>
      <c r="O768" s="37" t="s">
        <v>1970</v>
      </c>
      <c r="P768" s="37" t="s">
        <v>1167</v>
      </c>
      <c r="Q768" s="2"/>
    </row>
    <row r="769" ht="16.55" customHeight="1" spans="1:17">
      <c r="A769" s="26"/>
      <c r="B769" s="37"/>
      <c r="C769" s="37"/>
      <c r="D769" s="37"/>
      <c r="E769" s="37"/>
      <c r="F769" s="37"/>
      <c r="G769" s="39"/>
      <c r="H769" s="39"/>
      <c r="I769" s="39"/>
      <c r="J769" s="37"/>
      <c r="K769" s="37" t="s">
        <v>717</v>
      </c>
      <c r="L769" s="37" t="s">
        <v>725</v>
      </c>
      <c r="M769" s="37" t="s">
        <v>1971</v>
      </c>
      <c r="N769" s="37" t="s">
        <v>723</v>
      </c>
      <c r="O769" s="37" t="s">
        <v>1554</v>
      </c>
      <c r="P769" s="37" t="s">
        <v>1138</v>
      </c>
      <c r="Q769" s="2"/>
    </row>
    <row r="770" ht="37.95" customHeight="1" spans="1:17">
      <c r="A770" s="26"/>
      <c r="B770" s="37"/>
      <c r="C770" s="37"/>
      <c r="D770" s="37"/>
      <c r="E770" s="37"/>
      <c r="F770" s="37"/>
      <c r="G770" s="39"/>
      <c r="H770" s="39"/>
      <c r="I770" s="39"/>
      <c r="J770" s="37"/>
      <c r="K770" s="37" t="s">
        <v>742</v>
      </c>
      <c r="L770" s="37" t="s">
        <v>940</v>
      </c>
      <c r="M770" s="37" t="s">
        <v>1972</v>
      </c>
      <c r="N770" s="37" t="s">
        <v>720</v>
      </c>
      <c r="O770" s="37" t="s">
        <v>1973</v>
      </c>
      <c r="P770" s="37" t="s">
        <v>1167</v>
      </c>
      <c r="Q770" s="2"/>
    </row>
    <row r="771" ht="37.95" customHeight="1" spans="1:17">
      <c r="A771" s="26"/>
      <c r="B771" s="37"/>
      <c r="C771" s="37"/>
      <c r="D771" s="37"/>
      <c r="E771" s="37"/>
      <c r="F771" s="37"/>
      <c r="G771" s="39"/>
      <c r="H771" s="39"/>
      <c r="I771" s="39"/>
      <c r="J771" s="37"/>
      <c r="K771" s="37" t="s">
        <v>742</v>
      </c>
      <c r="L771" s="37" t="s">
        <v>847</v>
      </c>
      <c r="M771" s="37" t="s">
        <v>1974</v>
      </c>
      <c r="N771" s="37" t="s">
        <v>720</v>
      </c>
      <c r="O771" s="37" t="s">
        <v>1111</v>
      </c>
      <c r="P771" s="37" t="s">
        <v>1167</v>
      </c>
      <c r="Q771" s="2"/>
    </row>
    <row r="772" ht="25" customHeight="1" spans="1:17">
      <c r="A772" s="26"/>
      <c r="B772" s="37"/>
      <c r="C772" s="37" t="s">
        <v>1975</v>
      </c>
      <c r="D772" s="37" t="s">
        <v>704</v>
      </c>
      <c r="E772" s="37" t="s">
        <v>1102</v>
      </c>
      <c r="F772" s="37" t="s">
        <v>1976</v>
      </c>
      <c r="G772" s="38">
        <v>209.348925</v>
      </c>
      <c r="H772" s="39" t="s">
        <v>1977</v>
      </c>
      <c r="I772" s="39"/>
      <c r="J772" s="37" t="s">
        <v>1105</v>
      </c>
      <c r="K772" s="37" t="s">
        <v>717</v>
      </c>
      <c r="L772" s="37" t="s">
        <v>725</v>
      </c>
      <c r="M772" s="37" t="s">
        <v>1978</v>
      </c>
      <c r="N772" s="37" t="s">
        <v>723</v>
      </c>
      <c r="O772" s="37" t="s">
        <v>906</v>
      </c>
      <c r="P772" s="37" t="s">
        <v>731</v>
      </c>
      <c r="Q772" s="2"/>
    </row>
    <row r="773" ht="37.95" customHeight="1" spans="1:17">
      <c r="A773" s="26"/>
      <c r="B773" s="37"/>
      <c r="C773" s="37"/>
      <c r="D773" s="37"/>
      <c r="E773" s="37"/>
      <c r="F773" s="37"/>
      <c r="G773" s="39"/>
      <c r="H773" s="39"/>
      <c r="I773" s="39"/>
      <c r="J773" s="37"/>
      <c r="K773" s="37" t="s">
        <v>717</v>
      </c>
      <c r="L773" s="37" t="s">
        <v>718</v>
      </c>
      <c r="M773" s="37" t="s">
        <v>1979</v>
      </c>
      <c r="N773" s="37" t="s">
        <v>720</v>
      </c>
      <c r="O773" s="37" t="s">
        <v>1979</v>
      </c>
      <c r="P773" s="37" t="s">
        <v>1167</v>
      </c>
      <c r="Q773" s="2"/>
    </row>
    <row r="774" ht="50" customHeight="1" spans="1:17">
      <c r="A774" s="26"/>
      <c r="B774" s="37"/>
      <c r="C774" s="37"/>
      <c r="D774" s="37"/>
      <c r="E774" s="37"/>
      <c r="F774" s="37"/>
      <c r="G774" s="39"/>
      <c r="H774" s="39"/>
      <c r="I774" s="39"/>
      <c r="J774" s="37"/>
      <c r="K774" s="37" t="s">
        <v>717</v>
      </c>
      <c r="L774" s="37" t="s">
        <v>735</v>
      </c>
      <c r="M774" s="37" t="s">
        <v>1980</v>
      </c>
      <c r="N774" s="37" t="s">
        <v>720</v>
      </c>
      <c r="O774" s="37" t="s">
        <v>1980</v>
      </c>
      <c r="P774" s="37" t="s">
        <v>1167</v>
      </c>
      <c r="Q774" s="2"/>
    </row>
    <row r="775" ht="50" customHeight="1" spans="1:17">
      <c r="A775" s="26"/>
      <c r="B775" s="37"/>
      <c r="C775" s="37"/>
      <c r="D775" s="37"/>
      <c r="E775" s="37"/>
      <c r="F775" s="37"/>
      <c r="G775" s="39"/>
      <c r="H775" s="39"/>
      <c r="I775" s="39"/>
      <c r="J775" s="37"/>
      <c r="K775" s="37" t="s">
        <v>739</v>
      </c>
      <c r="L775" s="37" t="s">
        <v>740</v>
      </c>
      <c r="M775" s="37" t="s">
        <v>1981</v>
      </c>
      <c r="N775" s="37" t="s">
        <v>723</v>
      </c>
      <c r="O775" s="37" t="s">
        <v>759</v>
      </c>
      <c r="P775" s="37" t="s">
        <v>724</v>
      </c>
      <c r="Q775" s="2"/>
    </row>
    <row r="776" ht="25" customHeight="1" spans="1:17">
      <c r="A776" s="26"/>
      <c r="B776" s="37"/>
      <c r="C776" s="37"/>
      <c r="D776" s="37"/>
      <c r="E776" s="37"/>
      <c r="F776" s="37"/>
      <c r="G776" s="39"/>
      <c r="H776" s="39"/>
      <c r="I776" s="39"/>
      <c r="J776" s="37"/>
      <c r="K776" s="37" t="s">
        <v>742</v>
      </c>
      <c r="L776" s="37" t="s">
        <v>743</v>
      </c>
      <c r="M776" s="37" t="s">
        <v>1982</v>
      </c>
      <c r="N776" s="37" t="s">
        <v>720</v>
      </c>
      <c r="O776" s="37" t="s">
        <v>1982</v>
      </c>
      <c r="P776" s="37" t="s">
        <v>1167</v>
      </c>
      <c r="Q776" s="2"/>
    </row>
    <row r="777" ht="16.55" customHeight="1" spans="1:17">
      <c r="A777" s="26"/>
      <c r="B777" s="37"/>
      <c r="C777" s="37"/>
      <c r="D777" s="37"/>
      <c r="E777" s="37"/>
      <c r="F777" s="37"/>
      <c r="G777" s="39"/>
      <c r="H777" s="39"/>
      <c r="I777" s="39"/>
      <c r="J777" s="37"/>
      <c r="K777" s="37" t="s">
        <v>742</v>
      </c>
      <c r="L777" s="37" t="s">
        <v>743</v>
      </c>
      <c r="M777" s="37" t="s">
        <v>1983</v>
      </c>
      <c r="N777" s="37" t="s">
        <v>720</v>
      </c>
      <c r="O777" s="37" t="s">
        <v>1984</v>
      </c>
      <c r="P777" s="37" t="s">
        <v>1167</v>
      </c>
      <c r="Q777" s="2"/>
    </row>
    <row r="778" ht="18.95" customHeight="1" spans="1:17">
      <c r="A778" s="26"/>
      <c r="B778" s="37"/>
      <c r="C778" s="37" t="s">
        <v>1985</v>
      </c>
      <c r="D778" s="37" t="s">
        <v>704</v>
      </c>
      <c r="E778" s="37" t="s">
        <v>1986</v>
      </c>
      <c r="F778" s="37" t="s">
        <v>1987</v>
      </c>
      <c r="G778" s="40">
        <v>1030.096655</v>
      </c>
      <c r="H778" s="39" t="s">
        <v>1988</v>
      </c>
      <c r="I778" s="39"/>
      <c r="J778" s="37" t="s">
        <v>1989</v>
      </c>
      <c r="K778" s="37" t="s">
        <v>717</v>
      </c>
      <c r="L778" s="37" t="s">
        <v>725</v>
      </c>
      <c r="M778" s="37" t="s">
        <v>1990</v>
      </c>
      <c r="N778" s="37" t="s">
        <v>723</v>
      </c>
      <c r="O778" s="37" t="s">
        <v>1991</v>
      </c>
      <c r="P778" s="37" t="s">
        <v>919</v>
      </c>
      <c r="Q778" s="2"/>
    </row>
    <row r="779" ht="18.95" customHeight="1" spans="1:17">
      <c r="A779" s="26"/>
      <c r="B779" s="37"/>
      <c r="C779" s="37"/>
      <c r="D779" s="37"/>
      <c r="E779" s="37"/>
      <c r="F779" s="37"/>
      <c r="G779" s="39"/>
      <c r="H779" s="39"/>
      <c r="I779" s="39"/>
      <c r="J779" s="37"/>
      <c r="K779" s="37" t="s">
        <v>717</v>
      </c>
      <c r="L779" s="37" t="s">
        <v>718</v>
      </c>
      <c r="M779" s="37" t="s">
        <v>1992</v>
      </c>
      <c r="N779" s="37" t="s">
        <v>720</v>
      </c>
      <c r="O779" s="37" t="s">
        <v>1992</v>
      </c>
      <c r="P779" s="37" t="s">
        <v>1167</v>
      </c>
      <c r="Q779" s="2"/>
    </row>
    <row r="780" ht="25" customHeight="1" spans="1:17">
      <c r="A780" s="26"/>
      <c r="B780" s="37"/>
      <c r="C780" s="37"/>
      <c r="D780" s="37"/>
      <c r="E780" s="37"/>
      <c r="F780" s="37"/>
      <c r="G780" s="39"/>
      <c r="H780" s="39"/>
      <c r="I780" s="39"/>
      <c r="J780" s="37"/>
      <c r="K780" s="37" t="s">
        <v>717</v>
      </c>
      <c r="L780" s="37" t="s">
        <v>718</v>
      </c>
      <c r="M780" s="37" t="s">
        <v>1993</v>
      </c>
      <c r="N780" s="37" t="s">
        <v>720</v>
      </c>
      <c r="O780" s="37" t="s">
        <v>1993</v>
      </c>
      <c r="P780" s="37" t="s">
        <v>1167</v>
      </c>
      <c r="Q780" s="2"/>
    </row>
    <row r="781" ht="25" customHeight="1" spans="1:17">
      <c r="A781" s="26"/>
      <c r="B781" s="37"/>
      <c r="C781" s="37"/>
      <c r="D781" s="37"/>
      <c r="E781" s="37"/>
      <c r="F781" s="37"/>
      <c r="G781" s="39"/>
      <c r="H781" s="39"/>
      <c r="I781" s="39"/>
      <c r="J781" s="37"/>
      <c r="K781" s="37" t="s">
        <v>739</v>
      </c>
      <c r="L781" s="37" t="s">
        <v>740</v>
      </c>
      <c r="M781" s="37" t="s">
        <v>1364</v>
      </c>
      <c r="N781" s="37" t="s">
        <v>723</v>
      </c>
      <c r="O781" s="37" t="s">
        <v>759</v>
      </c>
      <c r="P781" s="37" t="s">
        <v>724</v>
      </c>
      <c r="Q781" s="2"/>
    </row>
    <row r="782" ht="25" customHeight="1" spans="1:17">
      <c r="A782" s="26"/>
      <c r="B782" s="37"/>
      <c r="C782" s="37"/>
      <c r="D782" s="37"/>
      <c r="E782" s="37"/>
      <c r="F782" s="37"/>
      <c r="G782" s="39"/>
      <c r="H782" s="39"/>
      <c r="I782" s="39"/>
      <c r="J782" s="37"/>
      <c r="K782" s="37" t="s">
        <v>708</v>
      </c>
      <c r="L782" s="37" t="s">
        <v>1994</v>
      </c>
      <c r="M782" s="37" t="s">
        <v>1995</v>
      </c>
      <c r="N782" s="37" t="s">
        <v>720</v>
      </c>
      <c r="O782" s="37" t="s">
        <v>1995</v>
      </c>
      <c r="P782" s="37" t="s">
        <v>1167</v>
      </c>
      <c r="Q782" s="2"/>
    </row>
    <row r="783" ht="25" customHeight="1" spans="1:17">
      <c r="A783" s="26"/>
      <c r="B783" s="37"/>
      <c r="C783" s="37"/>
      <c r="D783" s="37"/>
      <c r="E783" s="37"/>
      <c r="F783" s="37"/>
      <c r="G783" s="39"/>
      <c r="H783" s="39"/>
      <c r="I783" s="39"/>
      <c r="J783" s="37"/>
      <c r="K783" s="37" t="s">
        <v>742</v>
      </c>
      <c r="L783" s="37" t="s">
        <v>743</v>
      </c>
      <c r="M783" s="37" t="s">
        <v>1996</v>
      </c>
      <c r="N783" s="37" t="s">
        <v>720</v>
      </c>
      <c r="O783" s="37" t="s">
        <v>1996</v>
      </c>
      <c r="P783" s="37" t="s">
        <v>1167</v>
      </c>
      <c r="Q783" s="2"/>
    </row>
    <row r="784" ht="16.55" customHeight="1" spans="1:17">
      <c r="A784" s="26"/>
      <c r="B784" s="37"/>
      <c r="C784" s="37" t="s">
        <v>1997</v>
      </c>
      <c r="D784" s="37" t="s">
        <v>704</v>
      </c>
      <c r="E784" s="37" t="s">
        <v>1998</v>
      </c>
      <c r="F784" s="37" t="s">
        <v>1999</v>
      </c>
      <c r="G784" s="40">
        <v>1439.05094</v>
      </c>
      <c r="H784" s="39" t="s">
        <v>2000</v>
      </c>
      <c r="I784" s="39"/>
      <c r="J784" s="37" t="s">
        <v>2001</v>
      </c>
      <c r="K784" s="37" t="s">
        <v>717</v>
      </c>
      <c r="L784" s="37" t="s">
        <v>725</v>
      </c>
      <c r="M784" s="37" t="s">
        <v>2002</v>
      </c>
      <c r="N784" s="37" t="s">
        <v>723</v>
      </c>
      <c r="O784" s="37" t="s">
        <v>1043</v>
      </c>
      <c r="P784" s="37" t="s">
        <v>821</v>
      </c>
      <c r="Q784" s="2"/>
    </row>
    <row r="785" ht="25" customHeight="1" spans="1:17">
      <c r="A785" s="26"/>
      <c r="B785" s="37"/>
      <c r="C785" s="37"/>
      <c r="D785" s="37"/>
      <c r="E785" s="37"/>
      <c r="F785" s="37"/>
      <c r="G785" s="39"/>
      <c r="H785" s="39"/>
      <c r="I785" s="39"/>
      <c r="J785" s="37"/>
      <c r="K785" s="37" t="s">
        <v>717</v>
      </c>
      <c r="L785" s="37" t="s">
        <v>725</v>
      </c>
      <c r="M785" s="37" t="s">
        <v>2003</v>
      </c>
      <c r="N785" s="37" t="s">
        <v>723</v>
      </c>
      <c r="O785" s="37" t="s">
        <v>2004</v>
      </c>
      <c r="P785" s="37" t="s">
        <v>1019</v>
      </c>
      <c r="Q785" s="2"/>
    </row>
    <row r="786" ht="25" customHeight="1" spans="1:17">
      <c r="A786" s="26"/>
      <c r="B786" s="37"/>
      <c r="C786" s="37"/>
      <c r="D786" s="37"/>
      <c r="E786" s="37"/>
      <c r="F786" s="37"/>
      <c r="G786" s="39"/>
      <c r="H786" s="39"/>
      <c r="I786" s="39"/>
      <c r="J786" s="37"/>
      <c r="K786" s="37" t="s">
        <v>717</v>
      </c>
      <c r="L786" s="37" t="s">
        <v>735</v>
      </c>
      <c r="M786" s="37" t="s">
        <v>2005</v>
      </c>
      <c r="N786" s="37" t="s">
        <v>720</v>
      </c>
      <c r="O786" s="37" t="s">
        <v>2006</v>
      </c>
      <c r="P786" s="37" t="s">
        <v>1167</v>
      </c>
      <c r="Q786" s="2"/>
    </row>
    <row r="787" ht="25" customHeight="1" spans="1:17">
      <c r="A787" s="26"/>
      <c r="B787" s="37"/>
      <c r="C787" s="37"/>
      <c r="D787" s="37"/>
      <c r="E787" s="37"/>
      <c r="F787" s="37"/>
      <c r="G787" s="39"/>
      <c r="H787" s="39"/>
      <c r="I787" s="39"/>
      <c r="J787" s="37"/>
      <c r="K787" s="37" t="s">
        <v>717</v>
      </c>
      <c r="L787" s="37" t="s">
        <v>735</v>
      </c>
      <c r="M787" s="37" t="s">
        <v>2007</v>
      </c>
      <c r="N787" s="37" t="s">
        <v>720</v>
      </c>
      <c r="O787" s="37" t="s">
        <v>2006</v>
      </c>
      <c r="P787" s="37" t="s">
        <v>1167</v>
      </c>
      <c r="Q787" s="2"/>
    </row>
    <row r="788" ht="202.65" customHeight="1" spans="1:17">
      <c r="A788" s="26"/>
      <c r="B788" s="37"/>
      <c r="C788" s="37"/>
      <c r="D788" s="37"/>
      <c r="E788" s="37"/>
      <c r="F788" s="37"/>
      <c r="G788" s="39"/>
      <c r="H788" s="39"/>
      <c r="I788" s="39"/>
      <c r="J788" s="37"/>
      <c r="K788" s="37" t="s">
        <v>742</v>
      </c>
      <c r="L788" s="37" t="s">
        <v>743</v>
      </c>
      <c r="M788" s="37" t="s">
        <v>1108</v>
      </c>
      <c r="N788" s="37" t="s">
        <v>720</v>
      </c>
      <c r="O788" s="37" t="s">
        <v>1108</v>
      </c>
      <c r="P788" s="37" t="s">
        <v>1167</v>
      </c>
      <c r="Q788" s="2"/>
    </row>
    <row r="789" ht="25" customHeight="1" spans="1:17">
      <c r="A789" s="26"/>
      <c r="B789" s="37"/>
      <c r="C789" s="37"/>
      <c r="D789" s="37"/>
      <c r="E789" s="37"/>
      <c r="F789" s="37"/>
      <c r="G789" s="39"/>
      <c r="H789" s="39"/>
      <c r="I789" s="39"/>
      <c r="J789" s="37"/>
      <c r="K789" s="37" t="s">
        <v>742</v>
      </c>
      <c r="L789" s="37" t="s">
        <v>743</v>
      </c>
      <c r="M789" s="37" t="s">
        <v>2008</v>
      </c>
      <c r="N789" s="37" t="s">
        <v>723</v>
      </c>
      <c r="O789" s="37" t="s">
        <v>1043</v>
      </c>
      <c r="P789" s="37" t="s">
        <v>873</v>
      </c>
      <c r="Q789" s="2"/>
    </row>
    <row r="790" ht="25" customHeight="1" spans="1:17">
      <c r="A790" s="26"/>
      <c r="B790" s="37"/>
      <c r="C790" s="37"/>
      <c r="D790" s="37"/>
      <c r="E790" s="37"/>
      <c r="F790" s="37"/>
      <c r="G790" s="39"/>
      <c r="H790" s="39"/>
      <c r="I790" s="39"/>
      <c r="J790" s="37"/>
      <c r="K790" s="37" t="s">
        <v>739</v>
      </c>
      <c r="L790" s="37" t="s">
        <v>740</v>
      </c>
      <c r="M790" s="37" t="s">
        <v>1122</v>
      </c>
      <c r="N790" s="37" t="s">
        <v>723</v>
      </c>
      <c r="O790" s="37" t="s">
        <v>759</v>
      </c>
      <c r="P790" s="37" t="s">
        <v>724</v>
      </c>
      <c r="Q790" s="2"/>
    </row>
    <row r="791" ht="37.95" customHeight="1" spans="1:17">
      <c r="A791" s="26"/>
      <c r="B791" s="37"/>
      <c r="C791" s="37"/>
      <c r="D791" s="37"/>
      <c r="E791" s="37"/>
      <c r="F791" s="37"/>
      <c r="G791" s="39"/>
      <c r="H791" s="39"/>
      <c r="I791" s="39"/>
      <c r="J791" s="37"/>
      <c r="K791" s="37" t="s">
        <v>708</v>
      </c>
      <c r="L791" s="37" t="s">
        <v>1994</v>
      </c>
      <c r="M791" s="37" t="s">
        <v>2009</v>
      </c>
      <c r="N791" s="37" t="s">
        <v>720</v>
      </c>
      <c r="O791" s="37" t="s">
        <v>2009</v>
      </c>
      <c r="P791" s="37" t="s">
        <v>1167</v>
      </c>
      <c r="Q791" s="2"/>
    </row>
    <row r="792" ht="50" customHeight="1" spans="1:17">
      <c r="A792" s="26"/>
      <c r="B792" s="37"/>
      <c r="C792" s="37" t="s">
        <v>2010</v>
      </c>
      <c r="D792" s="37" t="s">
        <v>704</v>
      </c>
      <c r="E792" s="37" t="s">
        <v>2011</v>
      </c>
      <c r="F792" s="37" t="s">
        <v>2012</v>
      </c>
      <c r="G792" s="38">
        <v>997.664</v>
      </c>
      <c r="H792" s="39" t="s">
        <v>2013</v>
      </c>
      <c r="I792" s="39"/>
      <c r="J792" s="37" t="s">
        <v>2014</v>
      </c>
      <c r="K792" s="37" t="s">
        <v>717</v>
      </c>
      <c r="L792" s="37" t="s">
        <v>718</v>
      </c>
      <c r="M792" s="37" t="s">
        <v>2015</v>
      </c>
      <c r="N792" s="37" t="s">
        <v>720</v>
      </c>
      <c r="O792" s="37" t="s">
        <v>2015</v>
      </c>
      <c r="P792" s="37" t="s">
        <v>1167</v>
      </c>
      <c r="Q792" s="2"/>
    </row>
    <row r="793" ht="62.95" customHeight="1" spans="1:17">
      <c r="A793" s="26"/>
      <c r="B793" s="37"/>
      <c r="C793" s="37"/>
      <c r="D793" s="37"/>
      <c r="E793" s="37"/>
      <c r="F793" s="37"/>
      <c r="G793" s="39"/>
      <c r="H793" s="39"/>
      <c r="I793" s="39"/>
      <c r="J793" s="37"/>
      <c r="K793" s="37" t="s">
        <v>717</v>
      </c>
      <c r="L793" s="37" t="s">
        <v>725</v>
      </c>
      <c r="M793" s="37" t="s">
        <v>2016</v>
      </c>
      <c r="N793" s="37" t="s">
        <v>723</v>
      </c>
      <c r="O793" s="37" t="s">
        <v>2017</v>
      </c>
      <c r="P793" s="37" t="s">
        <v>1246</v>
      </c>
      <c r="Q793" s="2"/>
    </row>
    <row r="794" ht="16.55" customHeight="1" spans="1:17">
      <c r="A794" s="26"/>
      <c r="B794" s="37"/>
      <c r="C794" s="37"/>
      <c r="D794" s="37"/>
      <c r="E794" s="37"/>
      <c r="F794" s="37"/>
      <c r="G794" s="39"/>
      <c r="H794" s="39"/>
      <c r="I794" s="39"/>
      <c r="J794" s="37"/>
      <c r="K794" s="37" t="s">
        <v>717</v>
      </c>
      <c r="L794" s="37" t="s">
        <v>725</v>
      </c>
      <c r="M794" s="37" t="s">
        <v>2018</v>
      </c>
      <c r="N794" s="37" t="s">
        <v>806</v>
      </c>
      <c r="O794" s="37" t="s">
        <v>2019</v>
      </c>
      <c r="P794" s="37" t="s">
        <v>810</v>
      </c>
      <c r="Q794" s="2"/>
    </row>
    <row r="795" ht="25" customHeight="1" spans="1:17">
      <c r="A795" s="26"/>
      <c r="B795" s="37"/>
      <c r="C795" s="37"/>
      <c r="D795" s="37"/>
      <c r="E795" s="37"/>
      <c r="F795" s="37"/>
      <c r="G795" s="39"/>
      <c r="H795" s="39"/>
      <c r="I795" s="39"/>
      <c r="J795" s="37"/>
      <c r="K795" s="37" t="s">
        <v>742</v>
      </c>
      <c r="L795" s="37" t="s">
        <v>889</v>
      </c>
      <c r="M795" s="37" t="s">
        <v>2020</v>
      </c>
      <c r="N795" s="37" t="s">
        <v>720</v>
      </c>
      <c r="O795" s="37" t="s">
        <v>2020</v>
      </c>
      <c r="P795" s="37" t="s">
        <v>1167</v>
      </c>
      <c r="Q795" s="2"/>
    </row>
    <row r="796" ht="37.95" customHeight="1" spans="1:17">
      <c r="A796" s="26"/>
      <c r="B796" s="37"/>
      <c r="C796" s="37"/>
      <c r="D796" s="37"/>
      <c r="E796" s="37"/>
      <c r="F796" s="37"/>
      <c r="G796" s="39"/>
      <c r="H796" s="39"/>
      <c r="I796" s="39"/>
      <c r="J796" s="37"/>
      <c r="K796" s="37" t="s">
        <v>739</v>
      </c>
      <c r="L796" s="37" t="s">
        <v>740</v>
      </c>
      <c r="M796" s="37" t="s">
        <v>2021</v>
      </c>
      <c r="N796" s="37" t="s">
        <v>720</v>
      </c>
      <c r="O796" s="37" t="s">
        <v>2021</v>
      </c>
      <c r="P796" s="37" t="s">
        <v>1167</v>
      </c>
      <c r="Q796" s="2"/>
    </row>
    <row r="797" ht="37.95" customHeight="1" spans="1:17">
      <c r="A797" s="26"/>
      <c r="B797" s="37"/>
      <c r="C797" s="37" t="s">
        <v>2022</v>
      </c>
      <c r="D797" s="37" t="s">
        <v>704</v>
      </c>
      <c r="E797" s="37" t="s">
        <v>2023</v>
      </c>
      <c r="F797" s="37" t="s">
        <v>2024</v>
      </c>
      <c r="G797" s="38">
        <v>76.985</v>
      </c>
      <c r="H797" s="39" t="s">
        <v>2025</v>
      </c>
      <c r="I797" s="39"/>
      <c r="J797" s="37" t="s">
        <v>2026</v>
      </c>
      <c r="K797" s="37" t="s">
        <v>717</v>
      </c>
      <c r="L797" s="37" t="s">
        <v>718</v>
      </c>
      <c r="M797" s="37" t="s">
        <v>2027</v>
      </c>
      <c r="N797" s="37" t="s">
        <v>720</v>
      </c>
      <c r="O797" s="37" t="s">
        <v>2028</v>
      </c>
      <c r="P797" s="37" t="s">
        <v>1167</v>
      </c>
      <c r="Q797" s="2"/>
    </row>
    <row r="798" ht="16.55" customHeight="1" spans="1:17">
      <c r="A798" s="26"/>
      <c r="B798" s="37"/>
      <c r="C798" s="37"/>
      <c r="D798" s="37"/>
      <c r="E798" s="37"/>
      <c r="F798" s="37"/>
      <c r="G798" s="39"/>
      <c r="H798" s="39"/>
      <c r="I798" s="39"/>
      <c r="J798" s="37"/>
      <c r="K798" s="37" t="s">
        <v>717</v>
      </c>
      <c r="L798" s="37" t="s">
        <v>725</v>
      </c>
      <c r="M798" s="37" t="s">
        <v>2029</v>
      </c>
      <c r="N798" s="37" t="s">
        <v>723</v>
      </c>
      <c r="O798" s="37" t="s">
        <v>1344</v>
      </c>
      <c r="P798" s="37" t="s">
        <v>2030</v>
      </c>
      <c r="Q798" s="2"/>
    </row>
    <row r="799" ht="16.55" customHeight="1" spans="1:17">
      <c r="A799" s="26"/>
      <c r="B799" s="37"/>
      <c r="C799" s="37"/>
      <c r="D799" s="37"/>
      <c r="E799" s="37"/>
      <c r="F799" s="37"/>
      <c r="G799" s="39"/>
      <c r="H799" s="39"/>
      <c r="I799" s="39"/>
      <c r="J799" s="37"/>
      <c r="K799" s="37" t="s">
        <v>717</v>
      </c>
      <c r="L799" s="37" t="s">
        <v>725</v>
      </c>
      <c r="M799" s="37" t="s">
        <v>2031</v>
      </c>
      <c r="N799" s="37" t="s">
        <v>723</v>
      </c>
      <c r="O799" s="37" t="s">
        <v>807</v>
      </c>
      <c r="P799" s="37" t="s">
        <v>2030</v>
      </c>
      <c r="Q799" s="2"/>
    </row>
    <row r="800" ht="50" customHeight="1" spans="1:17">
      <c r="A800" s="26"/>
      <c r="B800" s="37"/>
      <c r="C800" s="37"/>
      <c r="D800" s="37"/>
      <c r="E800" s="37"/>
      <c r="F800" s="37"/>
      <c r="G800" s="39"/>
      <c r="H800" s="39"/>
      <c r="I800" s="39"/>
      <c r="J800" s="37"/>
      <c r="K800" s="37" t="s">
        <v>742</v>
      </c>
      <c r="L800" s="37" t="s">
        <v>889</v>
      </c>
      <c r="M800" s="37" t="s">
        <v>2032</v>
      </c>
      <c r="N800" s="37" t="s">
        <v>720</v>
      </c>
      <c r="O800" s="37" t="s">
        <v>2033</v>
      </c>
      <c r="P800" s="37" t="s">
        <v>1167</v>
      </c>
      <c r="Q800" s="2"/>
    </row>
    <row r="801" ht="25" customHeight="1" spans="1:17">
      <c r="A801" s="26"/>
      <c r="B801" s="37"/>
      <c r="C801" s="37"/>
      <c r="D801" s="37"/>
      <c r="E801" s="37"/>
      <c r="F801" s="37"/>
      <c r="G801" s="39"/>
      <c r="H801" s="39"/>
      <c r="I801" s="39"/>
      <c r="J801" s="37"/>
      <c r="K801" s="37" t="s">
        <v>739</v>
      </c>
      <c r="L801" s="37" t="s">
        <v>740</v>
      </c>
      <c r="M801" s="37" t="s">
        <v>2034</v>
      </c>
      <c r="N801" s="37" t="s">
        <v>723</v>
      </c>
      <c r="O801" s="37" t="s">
        <v>759</v>
      </c>
      <c r="P801" s="37" t="s">
        <v>724</v>
      </c>
      <c r="Q801" s="2"/>
    </row>
    <row r="802" ht="25" customHeight="1" spans="1:17">
      <c r="A802" s="26"/>
      <c r="B802" s="37"/>
      <c r="C802" s="37" t="s">
        <v>2035</v>
      </c>
      <c r="D802" s="37" t="s">
        <v>704</v>
      </c>
      <c r="E802" s="37" t="s">
        <v>2036</v>
      </c>
      <c r="F802" s="37" t="s">
        <v>2037</v>
      </c>
      <c r="G802" s="38">
        <v>44.80535</v>
      </c>
      <c r="H802" s="39" t="s">
        <v>2038</v>
      </c>
      <c r="I802" s="39"/>
      <c r="J802" s="37" t="s">
        <v>2039</v>
      </c>
      <c r="K802" s="37" t="s">
        <v>739</v>
      </c>
      <c r="L802" s="37" t="s">
        <v>740</v>
      </c>
      <c r="M802" s="37" t="s">
        <v>2040</v>
      </c>
      <c r="N802" s="37" t="s">
        <v>723</v>
      </c>
      <c r="O802" s="37" t="s">
        <v>759</v>
      </c>
      <c r="P802" s="37" t="s">
        <v>724</v>
      </c>
      <c r="Q802" s="2"/>
    </row>
    <row r="803" ht="16.55" customHeight="1" spans="1:17">
      <c r="A803" s="26"/>
      <c r="B803" s="37"/>
      <c r="C803" s="37"/>
      <c r="D803" s="37"/>
      <c r="E803" s="37"/>
      <c r="F803" s="37"/>
      <c r="G803" s="39"/>
      <c r="H803" s="39"/>
      <c r="I803" s="39"/>
      <c r="J803" s="37"/>
      <c r="K803" s="37" t="s">
        <v>717</v>
      </c>
      <c r="L803" s="37" t="s">
        <v>718</v>
      </c>
      <c r="M803" s="37" t="s">
        <v>2041</v>
      </c>
      <c r="N803" s="37" t="s">
        <v>711</v>
      </c>
      <c r="O803" s="37" t="s">
        <v>2042</v>
      </c>
      <c r="P803" s="37" t="s">
        <v>1167</v>
      </c>
      <c r="Q803" s="2"/>
    </row>
    <row r="804" ht="25" customHeight="1" spans="1:17">
      <c r="A804" s="26"/>
      <c r="B804" s="37"/>
      <c r="C804" s="37"/>
      <c r="D804" s="37"/>
      <c r="E804" s="37"/>
      <c r="F804" s="37"/>
      <c r="G804" s="39"/>
      <c r="H804" s="39"/>
      <c r="I804" s="39"/>
      <c r="J804" s="37"/>
      <c r="K804" s="37" t="s">
        <v>717</v>
      </c>
      <c r="L804" s="37" t="s">
        <v>725</v>
      </c>
      <c r="M804" s="37" t="s">
        <v>2043</v>
      </c>
      <c r="N804" s="37" t="s">
        <v>723</v>
      </c>
      <c r="O804" s="37" t="s">
        <v>876</v>
      </c>
      <c r="P804" s="37" t="s">
        <v>1361</v>
      </c>
      <c r="Q804" s="2"/>
    </row>
    <row r="805" ht="16.55" customHeight="1" spans="1:17">
      <c r="A805" s="26"/>
      <c r="B805" s="37"/>
      <c r="C805" s="37"/>
      <c r="D805" s="37"/>
      <c r="E805" s="37"/>
      <c r="F805" s="37"/>
      <c r="G805" s="39"/>
      <c r="H805" s="39"/>
      <c r="I805" s="39"/>
      <c r="J805" s="37"/>
      <c r="K805" s="37" t="s">
        <v>717</v>
      </c>
      <c r="L805" s="37" t="s">
        <v>725</v>
      </c>
      <c r="M805" s="37" t="s">
        <v>2044</v>
      </c>
      <c r="N805" s="37" t="s">
        <v>723</v>
      </c>
      <c r="O805" s="37" t="s">
        <v>1043</v>
      </c>
      <c r="P805" s="37" t="s">
        <v>731</v>
      </c>
      <c r="Q805" s="2"/>
    </row>
    <row r="806" ht="16.55" customHeight="1" spans="1:17">
      <c r="A806" s="26"/>
      <c r="B806" s="37"/>
      <c r="C806" s="37"/>
      <c r="D806" s="37"/>
      <c r="E806" s="37"/>
      <c r="F806" s="37"/>
      <c r="G806" s="39"/>
      <c r="H806" s="39"/>
      <c r="I806" s="39"/>
      <c r="J806" s="37"/>
      <c r="K806" s="37" t="s">
        <v>708</v>
      </c>
      <c r="L806" s="37" t="s">
        <v>709</v>
      </c>
      <c r="M806" s="37" t="s">
        <v>2045</v>
      </c>
      <c r="N806" s="37" t="s">
        <v>720</v>
      </c>
      <c r="O806" s="37" t="s">
        <v>2046</v>
      </c>
      <c r="P806" s="37" t="s">
        <v>1167</v>
      </c>
      <c r="Q806" s="2"/>
    </row>
    <row r="807" ht="16.55" customHeight="1" spans="1:17">
      <c r="A807" s="26"/>
      <c r="B807" s="37"/>
      <c r="C807" s="37"/>
      <c r="D807" s="37"/>
      <c r="E807" s="37"/>
      <c r="F807" s="37"/>
      <c r="G807" s="39"/>
      <c r="H807" s="39"/>
      <c r="I807" s="39"/>
      <c r="J807" s="37"/>
      <c r="K807" s="37" t="s">
        <v>742</v>
      </c>
      <c r="L807" s="37" t="s">
        <v>743</v>
      </c>
      <c r="M807" s="37" t="s">
        <v>2047</v>
      </c>
      <c r="N807" s="37" t="s">
        <v>720</v>
      </c>
      <c r="O807" s="37" t="s">
        <v>2047</v>
      </c>
      <c r="P807" s="37" t="s">
        <v>1167</v>
      </c>
      <c r="Q807" s="2"/>
    </row>
    <row r="808" ht="25" customHeight="1" spans="1:17">
      <c r="A808" s="26"/>
      <c r="B808" s="37"/>
      <c r="C808" s="37" t="s">
        <v>2048</v>
      </c>
      <c r="D808" s="37" t="s">
        <v>704</v>
      </c>
      <c r="E808" s="37" t="s">
        <v>2049</v>
      </c>
      <c r="F808" s="37" t="s">
        <v>2050</v>
      </c>
      <c r="G808" s="38">
        <v>228.233</v>
      </c>
      <c r="H808" s="39" t="s">
        <v>2051</v>
      </c>
      <c r="I808" s="39"/>
      <c r="J808" s="37" t="s">
        <v>2052</v>
      </c>
      <c r="K808" s="37" t="s">
        <v>717</v>
      </c>
      <c r="L808" s="37" t="s">
        <v>725</v>
      </c>
      <c r="M808" s="37" t="s">
        <v>2053</v>
      </c>
      <c r="N808" s="37" t="s">
        <v>723</v>
      </c>
      <c r="O808" s="37" t="s">
        <v>1043</v>
      </c>
      <c r="P808" s="37" t="s">
        <v>768</v>
      </c>
      <c r="Q808" s="2"/>
    </row>
    <row r="809" ht="22.75" customHeight="1" spans="1:17">
      <c r="A809" s="26"/>
      <c r="B809" s="37"/>
      <c r="C809" s="37"/>
      <c r="D809" s="37"/>
      <c r="E809" s="37"/>
      <c r="F809" s="37"/>
      <c r="G809" s="39"/>
      <c r="H809" s="39"/>
      <c r="I809" s="39"/>
      <c r="J809" s="37"/>
      <c r="K809" s="37" t="s">
        <v>717</v>
      </c>
      <c r="L809" s="37" t="s">
        <v>725</v>
      </c>
      <c r="M809" s="37" t="s">
        <v>2054</v>
      </c>
      <c r="N809" s="37" t="s">
        <v>723</v>
      </c>
      <c r="O809" s="37" t="s">
        <v>922</v>
      </c>
      <c r="P809" s="37" t="s">
        <v>2055</v>
      </c>
      <c r="Q809" s="2"/>
    </row>
    <row r="810" ht="25" customHeight="1" spans="1:17">
      <c r="A810" s="26"/>
      <c r="B810" s="37"/>
      <c r="C810" s="37"/>
      <c r="D810" s="37"/>
      <c r="E810" s="37"/>
      <c r="F810" s="37"/>
      <c r="G810" s="39"/>
      <c r="H810" s="39"/>
      <c r="I810" s="39"/>
      <c r="J810" s="37"/>
      <c r="K810" s="37" t="s">
        <v>717</v>
      </c>
      <c r="L810" s="37" t="s">
        <v>718</v>
      </c>
      <c r="M810" s="37" t="s">
        <v>2056</v>
      </c>
      <c r="N810" s="37" t="s">
        <v>720</v>
      </c>
      <c r="O810" s="37" t="s">
        <v>2057</v>
      </c>
      <c r="P810" s="37" t="s">
        <v>1167</v>
      </c>
      <c r="Q810" s="2"/>
    </row>
    <row r="811" ht="62.95" customHeight="1" spans="1:17">
      <c r="A811" s="26"/>
      <c r="B811" s="37"/>
      <c r="C811" s="37"/>
      <c r="D811" s="37"/>
      <c r="E811" s="37"/>
      <c r="F811" s="37"/>
      <c r="G811" s="39"/>
      <c r="H811" s="39"/>
      <c r="I811" s="39"/>
      <c r="J811" s="37"/>
      <c r="K811" s="37" t="s">
        <v>717</v>
      </c>
      <c r="L811" s="37" t="s">
        <v>718</v>
      </c>
      <c r="M811" s="37" t="s">
        <v>2058</v>
      </c>
      <c r="N811" s="37" t="s">
        <v>720</v>
      </c>
      <c r="O811" s="37" t="s">
        <v>2059</v>
      </c>
      <c r="P811" s="37" t="s">
        <v>1167</v>
      </c>
      <c r="Q811" s="2"/>
    </row>
    <row r="812" ht="75.9" customHeight="1" spans="1:17">
      <c r="A812" s="26"/>
      <c r="B812" s="37"/>
      <c r="C812" s="37"/>
      <c r="D812" s="37"/>
      <c r="E812" s="37"/>
      <c r="F812" s="37"/>
      <c r="G812" s="39"/>
      <c r="H812" s="39"/>
      <c r="I812" s="39"/>
      <c r="J812" s="37"/>
      <c r="K812" s="37" t="s">
        <v>742</v>
      </c>
      <c r="L812" s="37" t="s">
        <v>743</v>
      </c>
      <c r="M812" s="37" t="s">
        <v>2060</v>
      </c>
      <c r="N812" s="37" t="s">
        <v>720</v>
      </c>
      <c r="O812" s="37" t="s">
        <v>2060</v>
      </c>
      <c r="P812" s="37" t="s">
        <v>1167</v>
      </c>
      <c r="Q812" s="2"/>
    </row>
    <row r="813" ht="25" customHeight="1" spans="1:17">
      <c r="A813" s="26"/>
      <c r="B813" s="37"/>
      <c r="C813" s="37" t="s">
        <v>2061</v>
      </c>
      <c r="D813" s="37" t="s">
        <v>704</v>
      </c>
      <c r="E813" s="37" t="s">
        <v>2062</v>
      </c>
      <c r="F813" s="37" t="s">
        <v>1895</v>
      </c>
      <c r="G813" s="38">
        <v>17.915885</v>
      </c>
      <c r="H813" s="39" t="s">
        <v>2063</v>
      </c>
      <c r="I813" s="39"/>
      <c r="J813" s="37" t="s">
        <v>2064</v>
      </c>
      <c r="K813" s="37" t="s">
        <v>742</v>
      </c>
      <c r="L813" s="37" t="s">
        <v>743</v>
      </c>
      <c r="M813" s="37" t="s">
        <v>2065</v>
      </c>
      <c r="N813" s="37" t="s">
        <v>720</v>
      </c>
      <c r="O813" s="37" t="s">
        <v>2066</v>
      </c>
      <c r="P813" s="37" t="s">
        <v>1167</v>
      </c>
      <c r="Q813" s="2"/>
    </row>
    <row r="814" ht="25" customHeight="1" spans="1:17">
      <c r="A814" s="26"/>
      <c r="B814" s="37"/>
      <c r="C814" s="37"/>
      <c r="D814" s="37"/>
      <c r="E814" s="37"/>
      <c r="F814" s="37"/>
      <c r="G814" s="39"/>
      <c r="H814" s="39"/>
      <c r="I814" s="39"/>
      <c r="J814" s="37"/>
      <c r="K814" s="37" t="s">
        <v>717</v>
      </c>
      <c r="L814" s="37" t="s">
        <v>735</v>
      </c>
      <c r="M814" s="37" t="s">
        <v>2067</v>
      </c>
      <c r="N814" s="37" t="s">
        <v>711</v>
      </c>
      <c r="O814" s="37" t="s">
        <v>867</v>
      </c>
      <c r="P814" s="37" t="s">
        <v>729</v>
      </c>
      <c r="Q814" s="2"/>
    </row>
    <row r="815" ht="16.55" customHeight="1" spans="1:17">
      <c r="A815" s="26"/>
      <c r="B815" s="37"/>
      <c r="C815" s="37"/>
      <c r="D815" s="37"/>
      <c r="E815" s="37"/>
      <c r="F815" s="37"/>
      <c r="G815" s="39"/>
      <c r="H815" s="39"/>
      <c r="I815" s="39"/>
      <c r="J815" s="37"/>
      <c r="K815" s="37" t="s">
        <v>717</v>
      </c>
      <c r="L815" s="37" t="s">
        <v>718</v>
      </c>
      <c r="M815" s="37" t="s">
        <v>1659</v>
      </c>
      <c r="N815" s="37" t="s">
        <v>806</v>
      </c>
      <c r="O815" s="37" t="s">
        <v>807</v>
      </c>
      <c r="P815" s="37" t="s">
        <v>724</v>
      </c>
      <c r="Q815" s="2"/>
    </row>
    <row r="816" ht="25" customHeight="1" spans="1:17">
      <c r="A816" s="26"/>
      <c r="B816" s="37"/>
      <c r="C816" s="37"/>
      <c r="D816" s="37"/>
      <c r="E816" s="37"/>
      <c r="F816" s="37"/>
      <c r="G816" s="39"/>
      <c r="H816" s="39"/>
      <c r="I816" s="39"/>
      <c r="J816" s="37"/>
      <c r="K816" s="37" t="s">
        <v>717</v>
      </c>
      <c r="L816" s="37" t="s">
        <v>725</v>
      </c>
      <c r="M816" s="37" t="s">
        <v>2068</v>
      </c>
      <c r="N816" s="37" t="s">
        <v>723</v>
      </c>
      <c r="O816" s="37" t="s">
        <v>879</v>
      </c>
      <c r="P816" s="37" t="s">
        <v>733</v>
      </c>
      <c r="Q816" s="2"/>
    </row>
    <row r="817" ht="25" customHeight="1" spans="1:17">
      <c r="A817" s="26"/>
      <c r="B817" s="37"/>
      <c r="C817" s="37"/>
      <c r="D817" s="37"/>
      <c r="E817" s="37"/>
      <c r="F817" s="37"/>
      <c r="G817" s="39"/>
      <c r="H817" s="39"/>
      <c r="I817" s="39"/>
      <c r="J817" s="37"/>
      <c r="K817" s="37" t="s">
        <v>717</v>
      </c>
      <c r="L817" s="37" t="s">
        <v>725</v>
      </c>
      <c r="M817" s="37" t="s">
        <v>2069</v>
      </c>
      <c r="N817" s="37" t="s">
        <v>723</v>
      </c>
      <c r="O817" s="37" t="s">
        <v>879</v>
      </c>
      <c r="P817" s="37" t="s">
        <v>733</v>
      </c>
      <c r="Q817" s="2"/>
    </row>
    <row r="818" ht="16.55" customHeight="1" spans="1:17">
      <c r="A818" s="26"/>
      <c r="B818" s="37"/>
      <c r="C818" s="37"/>
      <c r="D818" s="37"/>
      <c r="E818" s="37"/>
      <c r="F818" s="37"/>
      <c r="G818" s="39"/>
      <c r="H818" s="39"/>
      <c r="I818" s="39"/>
      <c r="J818" s="37"/>
      <c r="K818" s="37" t="s">
        <v>708</v>
      </c>
      <c r="L818" s="37" t="s">
        <v>709</v>
      </c>
      <c r="M818" s="37" t="s">
        <v>1907</v>
      </c>
      <c r="N818" s="37" t="s">
        <v>711</v>
      </c>
      <c r="O818" s="37" t="s">
        <v>837</v>
      </c>
      <c r="P818" s="37" t="s">
        <v>1909</v>
      </c>
      <c r="Q818" s="2"/>
    </row>
    <row r="819" ht="25" customHeight="1" spans="1:17">
      <c r="A819" s="26"/>
      <c r="B819" s="37"/>
      <c r="C819" s="37"/>
      <c r="D819" s="37"/>
      <c r="E819" s="37"/>
      <c r="F819" s="37"/>
      <c r="G819" s="39"/>
      <c r="H819" s="39"/>
      <c r="I819" s="39"/>
      <c r="J819" s="37"/>
      <c r="K819" s="37" t="s">
        <v>739</v>
      </c>
      <c r="L819" s="37" t="s">
        <v>740</v>
      </c>
      <c r="M819" s="37" t="s">
        <v>2070</v>
      </c>
      <c r="N819" s="37" t="s">
        <v>720</v>
      </c>
      <c r="O819" s="37" t="s">
        <v>2071</v>
      </c>
      <c r="P819" s="37" t="s">
        <v>1167</v>
      </c>
      <c r="Q819" s="2"/>
    </row>
    <row r="820" ht="25" customHeight="1" spans="1:17">
      <c r="A820" s="26"/>
      <c r="B820" s="37" t="s">
        <v>328</v>
      </c>
      <c r="C820" s="37" t="s">
        <v>2072</v>
      </c>
      <c r="D820" s="37" t="s">
        <v>704</v>
      </c>
      <c r="E820" s="37" t="s">
        <v>2073</v>
      </c>
      <c r="F820" s="37" t="s">
        <v>2074</v>
      </c>
      <c r="G820" s="38">
        <v>1.2</v>
      </c>
      <c r="H820" s="39" t="s">
        <v>2075</v>
      </c>
      <c r="I820" s="39"/>
      <c r="J820" s="37" t="s">
        <v>2076</v>
      </c>
      <c r="K820" s="37" t="s">
        <v>717</v>
      </c>
      <c r="L820" s="37" t="s">
        <v>718</v>
      </c>
      <c r="M820" s="37" t="s">
        <v>2077</v>
      </c>
      <c r="N820" s="37" t="s">
        <v>720</v>
      </c>
      <c r="O820" s="37" t="s">
        <v>807</v>
      </c>
      <c r="P820" s="37" t="s">
        <v>724</v>
      </c>
      <c r="Q820" s="2"/>
    </row>
    <row r="821" ht="18.95" customHeight="1" spans="1:17">
      <c r="A821" s="26"/>
      <c r="B821" s="37"/>
      <c r="C821" s="37"/>
      <c r="D821" s="37"/>
      <c r="E821" s="37"/>
      <c r="F821" s="37"/>
      <c r="G821" s="39"/>
      <c r="H821" s="39"/>
      <c r="I821" s="39"/>
      <c r="J821" s="37"/>
      <c r="K821" s="37" t="s">
        <v>717</v>
      </c>
      <c r="L821" s="37" t="s">
        <v>725</v>
      </c>
      <c r="M821" s="37" t="s">
        <v>2078</v>
      </c>
      <c r="N821" s="37" t="s">
        <v>723</v>
      </c>
      <c r="O821" s="37" t="s">
        <v>1043</v>
      </c>
      <c r="P821" s="37" t="s">
        <v>1071</v>
      </c>
      <c r="Q821" s="2"/>
    </row>
    <row r="822" ht="18.95" customHeight="1" spans="1:17">
      <c r="A822" s="26"/>
      <c r="B822" s="37"/>
      <c r="C822" s="37"/>
      <c r="D822" s="37"/>
      <c r="E822" s="37"/>
      <c r="F822" s="37"/>
      <c r="G822" s="39"/>
      <c r="H822" s="39"/>
      <c r="I822" s="39"/>
      <c r="J822" s="37"/>
      <c r="K822" s="37" t="s">
        <v>717</v>
      </c>
      <c r="L822" s="37" t="s">
        <v>725</v>
      </c>
      <c r="M822" s="37" t="s">
        <v>734</v>
      </c>
      <c r="N822" s="37" t="s">
        <v>723</v>
      </c>
      <c r="O822" s="37" t="s">
        <v>1059</v>
      </c>
      <c r="P822" s="37" t="s">
        <v>1767</v>
      </c>
      <c r="Q822" s="2"/>
    </row>
    <row r="823" ht="18.95" customHeight="1" spans="1:17">
      <c r="A823" s="26"/>
      <c r="B823" s="37"/>
      <c r="C823" s="37"/>
      <c r="D823" s="37"/>
      <c r="E823" s="37"/>
      <c r="F823" s="37"/>
      <c r="G823" s="39"/>
      <c r="H823" s="39"/>
      <c r="I823" s="39"/>
      <c r="J823" s="37"/>
      <c r="K823" s="37" t="s">
        <v>717</v>
      </c>
      <c r="L823" s="37" t="s">
        <v>725</v>
      </c>
      <c r="M823" s="37" t="s">
        <v>732</v>
      </c>
      <c r="N823" s="37" t="s">
        <v>806</v>
      </c>
      <c r="O823" s="37" t="s">
        <v>879</v>
      </c>
      <c r="P823" s="37" t="s">
        <v>1019</v>
      </c>
      <c r="Q823" s="2"/>
    </row>
    <row r="824" ht="37.95" customHeight="1" spans="1:17">
      <c r="A824" s="26"/>
      <c r="B824" s="37"/>
      <c r="C824" s="37"/>
      <c r="D824" s="37"/>
      <c r="E824" s="37"/>
      <c r="F824" s="37"/>
      <c r="G824" s="39"/>
      <c r="H824" s="39"/>
      <c r="I824" s="39"/>
      <c r="J824" s="37"/>
      <c r="K824" s="37" t="s">
        <v>742</v>
      </c>
      <c r="L824" s="37" t="s">
        <v>889</v>
      </c>
      <c r="M824" s="37" t="s">
        <v>2079</v>
      </c>
      <c r="N824" s="37" t="s">
        <v>720</v>
      </c>
      <c r="O824" s="37" t="s">
        <v>2080</v>
      </c>
      <c r="P824" s="37"/>
      <c r="Q824" s="2"/>
    </row>
    <row r="825" ht="25" customHeight="1" spans="1:17">
      <c r="A825" s="26"/>
      <c r="B825" s="37"/>
      <c r="C825" s="37"/>
      <c r="D825" s="37"/>
      <c r="E825" s="37"/>
      <c r="F825" s="37"/>
      <c r="G825" s="39"/>
      <c r="H825" s="39"/>
      <c r="I825" s="39"/>
      <c r="J825" s="37"/>
      <c r="K825" s="37" t="s">
        <v>739</v>
      </c>
      <c r="L825" s="37" t="s">
        <v>740</v>
      </c>
      <c r="M825" s="37" t="s">
        <v>2081</v>
      </c>
      <c r="N825" s="37" t="s">
        <v>723</v>
      </c>
      <c r="O825" s="37" t="s">
        <v>759</v>
      </c>
      <c r="P825" s="37" t="s">
        <v>724</v>
      </c>
      <c r="Q825" s="2"/>
    </row>
    <row r="826" ht="25" customHeight="1" spans="1:17">
      <c r="A826" s="26"/>
      <c r="B826" s="37"/>
      <c r="C826" s="37" t="s">
        <v>2082</v>
      </c>
      <c r="D826" s="37" t="s">
        <v>704</v>
      </c>
      <c r="E826" s="37" t="s">
        <v>2083</v>
      </c>
      <c r="F826" s="37" t="s">
        <v>2074</v>
      </c>
      <c r="G826" s="38">
        <v>18.8</v>
      </c>
      <c r="H826" s="39" t="s">
        <v>2084</v>
      </c>
      <c r="I826" s="39"/>
      <c r="J826" s="37" t="s">
        <v>2085</v>
      </c>
      <c r="K826" s="37" t="s">
        <v>717</v>
      </c>
      <c r="L826" s="37" t="s">
        <v>735</v>
      </c>
      <c r="M826" s="37" t="s">
        <v>2086</v>
      </c>
      <c r="N826" s="37" t="s">
        <v>806</v>
      </c>
      <c r="O826" s="37" t="s">
        <v>879</v>
      </c>
      <c r="P826" s="37" t="s">
        <v>1077</v>
      </c>
      <c r="Q826" s="2"/>
    </row>
    <row r="827" ht="16.55" customHeight="1" spans="1:17">
      <c r="A827" s="26"/>
      <c r="B827" s="37"/>
      <c r="C827" s="37"/>
      <c r="D827" s="37"/>
      <c r="E827" s="37"/>
      <c r="F827" s="37"/>
      <c r="G827" s="39"/>
      <c r="H827" s="39"/>
      <c r="I827" s="39"/>
      <c r="J827" s="37"/>
      <c r="K827" s="37" t="s">
        <v>717</v>
      </c>
      <c r="L827" s="37" t="s">
        <v>725</v>
      </c>
      <c r="M827" s="37" t="s">
        <v>2087</v>
      </c>
      <c r="N827" s="37" t="s">
        <v>723</v>
      </c>
      <c r="O827" s="37" t="s">
        <v>2088</v>
      </c>
      <c r="P827" s="37" t="s">
        <v>729</v>
      </c>
      <c r="Q827" s="2"/>
    </row>
    <row r="828" ht="16.55" customHeight="1" spans="1:17">
      <c r="A828" s="26"/>
      <c r="B828" s="37"/>
      <c r="C828" s="37"/>
      <c r="D828" s="37"/>
      <c r="E828" s="37"/>
      <c r="F828" s="37"/>
      <c r="G828" s="39"/>
      <c r="H828" s="39"/>
      <c r="I828" s="39"/>
      <c r="J828" s="37"/>
      <c r="K828" s="37" t="s">
        <v>717</v>
      </c>
      <c r="L828" s="37" t="s">
        <v>725</v>
      </c>
      <c r="M828" s="37" t="s">
        <v>1860</v>
      </c>
      <c r="N828" s="37" t="s">
        <v>723</v>
      </c>
      <c r="O828" s="37" t="s">
        <v>803</v>
      </c>
      <c r="P828" s="37" t="s">
        <v>1315</v>
      </c>
      <c r="Q828" s="2"/>
    </row>
    <row r="829" ht="25" customHeight="1" spans="1:17">
      <c r="A829" s="26"/>
      <c r="B829" s="37"/>
      <c r="C829" s="37"/>
      <c r="D829" s="37"/>
      <c r="E829" s="37"/>
      <c r="F829" s="37"/>
      <c r="G829" s="39"/>
      <c r="H829" s="39"/>
      <c r="I829" s="39"/>
      <c r="J829" s="37"/>
      <c r="K829" s="37" t="s">
        <v>717</v>
      </c>
      <c r="L829" s="37" t="s">
        <v>718</v>
      </c>
      <c r="M829" s="37" t="s">
        <v>1858</v>
      </c>
      <c r="N829" s="37" t="s">
        <v>720</v>
      </c>
      <c r="O829" s="37" t="s">
        <v>1858</v>
      </c>
      <c r="P829" s="37"/>
      <c r="Q829" s="2"/>
    </row>
    <row r="830" ht="16.55" customHeight="1" spans="1:17">
      <c r="A830" s="26"/>
      <c r="B830" s="37"/>
      <c r="C830" s="37"/>
      <c r="D830" s="37"/>
      <c r="E830" s="37"/>
      <c r="F830" s="37"/>
      <c r="G830" s="39"/>
      <c r="H830" s="39"/>
      <c r="I830" s="39"/>
      <c r="J830" s="37"/>
      <c r="K830" s="37" t="s">
        <v>717</v>
      </c>
      <c r="L830" s="37" t="s">
        <v>718</v>
      </c>
      <c r="M830" s="37" t="s">
        <v>1536</v>
      </c>
      <c r="N830" s="37" t="s">
        <v>723</v>
      </c>
      <c r="O830" s="37" t="s">
        <v>759</v>
      </c>
      <c r="P830" s="37" t="s">
        <v>724</v>
      </c>
      <c r="Q830" s="2"/>
    </row>
    <row r="831" ht="37.95" customHeight="1" spans="1:17">
      <c r="A831" s="26"/>
      <c r="B831" s="37"/>
      <c r="C831" s="37"/>
      <c r="D831" s="37"/>
      <c r="E831" s="37"/>
      <c r="F831" s="37"/>
      <c r="G831" s="39"/>
      <c r="H831" s="39"/>
      <c r="I831" s="39"/>
      <c r="J831" s="37"/>
      <c r="K831" s="37" t="s">
        <v>742</v>
      </c>
      <c r="L831" s="37" t="s">
        <v>889</v>
      </c>
      <c r="M831" s="37" t="s">
        <v>2079</v>
      </c>
      <c r="N831" s="37" t="s">
        <v>720</v>
      </c>
      <c r="O831" s="37" t="s">
        <v>2089</v>
      </c>
      <c r="P831" s="37"/>
      <c r="Q831" s="2"/>
    </row>
    <row r="832" ht="25" customHeight="1" spans="1:17">
      <c r="A832" s="26"/>
      <c r="B832" s="37"/>
      <c r="C832" s="37"/>
      <c r="D832" s="37"/>
      <c r="E832" s="37"/>
      <c r="F832" s="37"/>
      <c r="G832" s="39"/>
      <c r="H832" s="39"/>
      <c r="I832" s="39"/>
      <c r="J832" s="37"/>
      <c r="K832" s="37" t="s">
        <v>739</v>
      </c>
      <c r="L832" s="37" t="s">
        <v>740</v>
      </c>
      <c r="M832" s="37" t="s">
        <v>2090</v>
      </c>
      <c r="N832" s="37" t="s">
        <v>723</v>
      </c>
      <c r="O832" s="37" t="s">
        <v>759</v>
      </c>
      <c r="P832" s="37" t="s">
        <v>724</v>
      </c>
      <c r="Q832" s="2"/>
    </row>
    <row r="833" ht="25" customHeight="1" spans="1:17">
      <c r="A833" s="26"/>
      <c r="B833" s="37"/>
      <c r="C833" s="37" t="s">
        <v>2091</v>
      </c>
      <c r="D833" s="37" t="s">
        <v>704</v>
      </c>
      <c r="E833" s="37" t="s">
        <v>2083</v>
      </c>
      <c r="F833" s="37" t="s">
        <v>2074</v>
      </c>
      <c r="G833" s="38">
        <v>2.3936</v>
      </c>
      <c r="H833" s="39" t="s">
        <v>2092</v>
      </c>
      <c r="I833" s="39"/>
      <c r="J833" s="37" t="s">
        <v>2093</v>
      </c>
      <c r="K833" s="37" t="s">
        <v>717</v>
      </c>
      <c r="L833" s="37" t="s">
        <v>725</v>
      </c>
      <c r="M833" s="37" t="s">
        <v>2094</v>
      </c>
      <c r="N833" s="37" t="s">
        <v>723</v>
      </c>
      <c r="O833" s="37" t="s">
        <v>876</v>
      </c>
      <c r="P833" s="37" t="s">
        <v>1315</v>
      </c>
      <c r="Q833" s="2"/>
    </row>
    <row r="834" ht="25" customHeight="1" spans="1:17">
      <c r="A834" s="26"/>
      <c r="B834" s="37"/>
      <c r="C834" s="37"/>
      <c r="D834" s="37"/>
      <c r="E834" s="37"/>
      <c r="F834" s="37"/>
      <c r="G834" s="39"/>
      <c r="H834" s="39"/>
      <c r="I834" s="39"/>
      <c r="J834" s="37"/>
      <c r="K834" s="37" t="s">
        <v>717</v>
      </c>
      <c r="L834" s="37" t="s">
        <v>718</v>
      </c>
      <c r="M834" s="37" t="s">
        <v>2095</v>
      </c>
      <c r="N834" s="37" t="s">
        <v>806</v>
      </c>
      <c r="O834" s="37" t="s">
        <v>807</v>
      </c>
      <c r="P834" s="37" t="s">
        <v>724</v>
      </c>
      <c r="Q834" s="2"/>
    </row>
    <row r="835" ht="25" customHeight="1" spans="1:17">
      <c r="A835" s="26"/>
      <c r="B835" s="37"/>
      <c r="C835" s="37"/>
      <c r="D835" s="37"/>
      <c r="E835" s="37"/>
      <c r="F835" s="37"/>
      <c r="G835" s="39"/>
      <c r="H835" s="39"/>
      <c r="I835" s="39"/>
      <c r="J835" s="37"/>
      <c r="K835" s="37" t="s">
        <v>717</v>
      </c>
      <c r="L835" s="37" t="s">
        <v>735</v>
      </c>
      <c r="M835" s="37" t="s">
        <v>2096</v>
      </c>
      <c r="N835" s="37" t="s">
        <v>723</v>
      </c>
      <c r="O835" s="37" t="s">
        <v>2097</v>
      </c>
      <c r="P835" s="37" t="s">
        <v>729</v>
      </c>
      <c r="Q835" s="2"/>
    </row>
    <row r="836" ht="25" customHeight="1" spans="1:17">
      <c r="A836" s="26"/>
      <c r="B836" s="37"/>
      <c r="C836" s="37"/>
      <c r="D836" s="37"/>
      <c r="E836" s="37"/>
      <c r="F836" s="37"/>
      <c r="G836" s="39"/>
      <c r="H836" s="39"/>
      <c r="I836" s="39"/>
      <c r="J836" s="37"/>
      <c r="K836" s="37" t="s">
        <v>742</v>
      </c>
      <c r="L836" s="37" t="s">
        <v>889</v>
      </c>
      <c r="M836" s="37" t="s">
        <v>2098</v>
      </c>
      <c r="N836" s="37" t="s">
        <v>720</v>
      </c>
      <c r="O836" s="37" t="s">
        <v>2098</v>
      </c>
      <c r="P836" s="37"/>
      <c r="Q836" s="2"/>
    </row>
    <row r="837" ht="25" customHeight="1" spans="1:17">
      <c r="A837" s="26"/>
      <c r="B837" s="37"/>
      <c r="C837" s="37"/>
      <c r="D837" s="37"/>
      <c r="E837" s="37"/>
      <c r="F837" s="37"/>
      <c r="G837" s="39"/>
      <c r="H837" s="39"/>
      <c r="I837" s="39"/>
      <c r="J837" s="37"/>
      <c r="K837" s="37" t="s">
        <v>739</v>
      </c>
      <c r="L837" s="37" t="s">
        <v>740</v>
      </c>
      <c r="M837" s="37" t="s">
        <v>1594</v>
      </c>
      <c r="N837" s="37" t="s">
        <v>723</v>
      </c>
      <c r="O837" s="37" t="s">
        <v>759</v>
      </c>
      <c r="P837" s="37" t="s">
        <v>724</v>
      </c>
      <c r="Q837" s="2"/>
    </row>
    <row r="838" ht="62.95" customHeight="1" spans="1:17">
      <c r="A838" s="26"/>
      <c r="B838" s="37" t="s">
        <v>332</v>
      </c>
      <c r="C838" s="37" t="s">
        <v>2099</v>
      </c>
      <c r="D838" s="37" t="s">
        <v>704</v>
      </c>
      <c r="E838" s="37" t="s">
        <v>2100</v>
      </c>
      <c r="F838" s="37" t="s">
        <v>2101</v>
      </c>
      <c r="G838" s="40">
        <v>1300</v>
      </c>
      <c r="H838" s="39" t="s">
        <v>2102</v>
      </c>
      <c r="I838" s="39"/>
      <c r="J838" s="37" t="s">
        <v>2103</v>
      </c>
      <c r="K838" s="37" t="s">
        <v>742</v>
      </c>
      <c r="L838" s="37" t="s">
        <v>743</v>
      </c>
      <c r="M838" s="37" t="s">
        <v>2104</v>
      </c>
      <c r="N838" s="37" t="s">
        <v>720</v>
      </c>
      <c r="O838" s="37" t="s">
        <v>2105</v>
      </c>
      <c r="P838" s="37"/>
      <c r="Q838" s="2"/>
    </row>
    <row r="839" ht="16.55" customHeight="1" spans="1:17">
      <c r="A839" s="26"/>
      <c r="B839" s="37"/>
      <c r="C839" s="37"/>
      <c r="D839" s="37"/>
      <c r="E839" s="37"/>
      <c r="F839" s="37"/>
      <c r="G839" s="39"/>
      <c r="H839" s="39"/>
      <c r="I839" s="39"/>
      <c r="J839" s="37"/>
      <c r="K839" s="37" t="s">
        <v>742</v>
      </c>
      <c r="L839" s="37" t="s">
        <v>743</v>
      </c>
      <c r="M839" s="37" t="s">
        <v>2106</v>
      </c>
      <c r="N839" s="37" t="s">
        <v>720</v>
      </c>
      <c r="O839" s="37" t="s">
        <v>2107</v>
      </c>
      <c r="P839" s="37"/>
      <c r="Q839" s="2"/>
    </row>
    <row r="840" ht="16.55" customHeight="1" spans="1:17">
      <c r="A840" s="26"/>
      <c r="B840" s="37"/>
      <c r="C840" s="37"/>
      <c r="D840" s="37"/>
      <c r="E840" s="37"/>
      <c r="F840" s="37"/>
      <c r="G840" s="39"/>
      <c r="H840" s="39"/>
      <c r="I840" s="39"/>
      <c r="J840" s="37"/>
      <c r="K840" s="37" t="s">
        <v>717</v>
      </c>
      <c r="L840" s="37" t="s">
        <v>725</v>
      </c>
      <c r="M840" s="37" t="s">
        <v>2108</v>
      </c>
      <c r="N840" s="37" t="s">
        <v>723</v>
      </c>
      <c r="O840" s="37" t="s">
        <v>1043</v>
      </c>
      <c r="P840" s="37" t="s">
        <v>821</v>
      </c>
      <c r="Q840" s="2"/>
    </row>
    <row r="841" ht="16.55" customHeight="1" spans="1:17">
      <c r="A841" s="26"/>
      <c r="B841" s="37"/>
      <c r="C841" s="37"/>
      <c r="D841" s="37"/>
      <c r="E841" s="37"/>
      <c r="F841" s="37"/>
      <c r="G841" s="39"/>
      <c r="H841" s="39"/>
      <c r="I841" s="39"/>
      <c r="J841" s="37"/>
      <c r="K841" s="37" t="s">
        <v>717</v>
      </c>
      <c r="L841" s="37" t="s">
        <v>725</v>
      </c>
      <c r="M841" s="37" t="s">
        <v>2109</v>
      </c>
      <c r="N841" s="37" t="s">
        <v>723</v>
      </c>
      <c r="O841" s="37" t="s">
        <v>1043</v>
      </c>
      <c r="P841" s="37" t="s">
        <v>729</v>
      </c>
      <c r="Q841" s="2"/>
    </row>
    <row r="842" ht="25" customHeight="1" spans="1:17">
      <c r="A842" s="26"/>
      <c r="B842" s="37"/>
      <c r="C842" s="37"/>
      <c r="D842" s="37"/>
      <c r="E842" s="37"/>
      <c r="F842" s="37"/>
      <c r="G842" s="39"/>
      <c r="H842" s="39"/>
      <c r="I842" s="39"/>
      <c r="J842" s="37"/>
      <c r="K842" s="37" t="s">
        <v>717</v>
      </c>
      <c r="L842" s="37" t="s">
        <v>725</v>
      </c>
      <c r="M842" s="37" t="s">
        <v>2110</v>
      </c>
      <c r="N842" s="37" t="s">
        <v>723</v>
      </c>
      <c r="O842" s="37" t="s">
        <v>823</v>
      </c>
      <c r="P842" s="37" t="s">
        <v>766</v>
      </c>
      <c r="Q842" s="2"/>
    </row>
    <row r="843" ht="62.95" customHeight="1" spans="1:17">
      <c r="A843" s="26"/>
      <c r="B843" s="37"/>
      <c r="C843" s="37"/>
      <c r="D843" s="37"/>
      <c r="E843" s="37"/>
      <c r="F843" s="37"/>
      <c r="G843" s="39"/>
      <c r="H843" s="39"/>
      <c r="I843" s="39"/>
      <c r="J843" s="37"/>
      <c r="K843" s="37" t="s">
        <v>717</v>
      </c>
      <c r="L843" s="37" t="s">
        <v>718</v>
      </c>
      <c r="M843" s="37" t="s">
        <v>234</v>
      </c>
      <c r="N843" s="37" t="s">
        <v>720</v>
      </c>
      <c r="O843" s="37" t="s">
        <v>2105</v>
      </c>
      <c r="P843" s="37"/>
      <c r="Q843" s="2"/>
    </row>
    <row r="844" ht="25" customHeight="1" spans="1:17">
      <c r="A844" s="26"/>
      <c r="B844" s="37"/>
      <c r="C844" s="37"/>
      <c r="D844" s="37"/>
      <c r="E844" s="37"/>
      <c r="F844" s="37"/>
      <c r="G844" s="39"/>
      <c r="H844" s="39"/>
      <c r="I844" s="39"/>
      <c r="J844" s="37"/>
      <c r="K844" s="37" t="s">
        <v>739</v>
      </c>
      <c r="L844" s="37" t="s">
        <v>740</v>
      </c>
      <c r="M844" s="37" t="s">
        <v>2111</v>
      </c>
      <c r="N844" s="37" t="s">
        <v>723</v>
      </c>
      <c r="O844" s="37" t="s">
        <v>759</v>
      </c>
      <c r="P844" s="37" t="s">
        <v>724</v>
      </c>
      <c r="Q844" s="2"/>
    </row>
    <row r="845" ht="16.55" customHeight="1" spans="1:17">
      <c r="A845" s="26"/>
      <c r="B845" s="37" t="s">
        <v>334</v>
      </c>
      <c r="C845" s="37" t="s">
        <v>2112</v>
      </c>
      <c r="D845" s="37" t="s">
        <v>704</v>
      </c>
      <c r="E845" s="37" t="s">
        <v>2113</v>
      </c>
      <c r="F845" s="37" t="s">
        <v>2114</v>
      </c>
      <c r="G845" s="38">
        <v>539</v>
      </c>
      <c r="H845" s="39" t="s">
        <v>2115</v>
      </c>
      <c r="I845" s="39"/>
      <c r="J845" s="37" t="s">
        <v>2116</v>
      </c>
      <c r="K845" s="37" t="s">
        <v>717</v>
      </c>
      <c r="L845" s="37" t="s">
        <v>725</v>
      </c>
      <c r="M845" s="37" t="s">
        <v>2117</v>
      </c>
      <c r="N845" s="37" t="s">
        <v>711</v>
      </c>
      <c r="O845" s="37" t="s">
        <v>2118</v>
      </c>
      <c r="P845" s="37" t="s">
        <v>733</v>
      </c>
      <c r="Q845" s="2"/>
    </row>
    <row r="846" ht="50" customHeight="1" spans="1:17">
      <c r="A846" s="26"/>
      <c r="B846" s="37"/>
      <c r="C846" s="37"/>
      <c r="D846" s="37"/>
      <c r="E846" s="37"/>
      <c r="F846" s="37"/>
      <c r="G846" s="39"/>
      <c r="H846" s="39"/>
      <c r="I846" s="39"/>
      <c r="J846" s="37"/>
      <c r="K846" s="37" t="s">
        <v>717</v>
      </c>
      <c r="L846" s="37" t="s">
        <v>725</v>
      </c>
      <c r="M846" s="37" t="s">
        <v>2119</v>
      </c>
      <c r="N846" s="37" t="s">
        <v>723</v>
      </c>
      <c r="O846" s="37" t="s">
        <v>1595</v>
      </c>
      <c r="P846" s="37" t="s">
        <v>733</v>
      </c>
      <c r="Q846" s="2"/>
    </row>
    <row r="847" ht="25" customHeight="1" spans="1:17">
      <c r="A847" s="26"/>
      <c r="B847" s="37"/>
      <c r="C847" s="37"/>
      <c r="D847" s="37"/>
      <c r="E847" s="37"/>
      <c r="F847" s="37"/>
      <c r="G847" s="39"/>
      <c r="H847" s="39"/>
      <c r="I847" s="39"/>
      <c r="J847" s="37"/>
      <c r="K847" s="37" t="s">
        <v>717</v>
      </c>
      <c r="L847" s="37" t="s">
        <v>725</v>
      </c>
      <c r="M847" s="37" t="s">
        <v>2120</v>
      </c>
      <c r="N847" s="37" t="s">
        <v>723</v>
      </c>
      <c r="O847" s="37" t="s">
        <v>1323</v>
      </c>
      <c r="P847" s="37" t="s">
        <v>766</v>
      </c>
      <c r="Q847" s="2"/>
    </row>
    <row r="848" ht="25" customHeight="1" spans="1:17">
      <c r="A848" s="26"/>
      <c r="B848" s="37"/>
      <c r="C848" s="37"/>
      <c r="D848" s="37"/>
      <c r="E848" s="37"/>
      <c r="F848" s="37"/>
      <c r="G848" s="39"/>
      <c r="H848" s="39"/>
      <c r="I848" s="39"/>
      <c r="J848" s="37"/>
      <c r="K848" s="37" t="s">
        <v>717</v>
      </c>
      <c r="L848" s="37" t="s">
        <v>718</v>
      </c>
      <c r="M848" s="37" t="s">
        <v>2121</v>
      </c>
      <c r="N848" s="37" t="s">
        <v>723</v>
      </c>
      <c r="O848" s="37" t="s">
        <v>759</v>
      </c>
      <c r="P848" s="37" t="s">
        <v>724</v>
      </c>
      <c r="Q848" s="2"/>
    </row>
    <row r="849" ht="25" customHeight="1" spans="1:17">
      <c r="A849" s="26"/>
      <c r="B849" s="37"/>
      <c r="C849" s="37"/>
      <c r="D849" s="37"/>
      <c r="E849" s="37"/>
      <c r="F849" s="37"/>
      <c r="G849" s="39"/>
      <c r="H849" s="39"/>
      <c r="I849" s="39"/>
      <c r="J849" s="37"/>
      <c r="K849" s="37" t="s">
        <v>717</v>
      </c>
      <c r="L849" s="37" t="s">
        <v>718</v>
      </c>
      <c r="M849" s="37" t="s">
        <v>2122</v>
      </c>
      <c r="N849" s="37" t="s">
        <v>723</v>
      </c>
      <c r="O849" s="37" t="s">
        <v>759</v>
      </c>
      <c r="P849" s="37" t="s">
        <v>724</v>
      </c>
      <c r="Q849" s="2"/>
    </row>
    <row r="850" ht="87.95" customHeight="1" spans="1:17">
      <c r="A850" s="26"/>
      <c r="B850" s="37"/>
      <c r="C850" s="37"/>
      <c r="D850" s="37"/>
      <c r="E850" s="37"/>
      <c r="F850" s="37"/>
      <c r="G850" s="39"/>
      <c r="H850" s="39"/>
      <c r="I850" s="39"/>
      <c r="J850" s="37"/>
      <c r="K850" s="37" t="s">
        <v>717</v>
      </c>
      <c r="L850" s="37" t="s">
        <v>735</v>
      </c>
      <c r="M850" s="37" t="s">
        <v>2123</v>
      </c>
      <c r="N850" s="37" t="s">
        <v>720</v>
      </c>
      <c r="O850" s="37" t="s">
        <v>2124</v>
      </c>
      <c r="P850" s="37"/>
      <c r="Q850" s="2"/>
    </row>
    <row r="851" ht="37.95" customHeight="1" spans="1:17">
      <c r="A851" s="26"/>
      <c r="B851" s="37"/>
      <c r="C851" s="37"/>
      <c r="D851" s="37"/>
      <c r="E851" s="37"/>
      <c r="F851" s="37"/>
      <c r="G851" s="39"/>
      <c r="H851" s="39"/>
      <c r="I851" s="39"/>
      <c r="J851" s="37"/>
      <c r="K851" s="37" t="s">
        <v>742</v>
      </c>
      <c r="L851" s="37" t="s">
        <v>847</v>
      </c>
      <c r="M851" s="37" t="s">
        <v>2125</v>
      </c>
      <c r="N851" s="37" t="s">
        <v>720</v>
      </c>
      <c r="O851" s="37" t="s">
        <v>2125</v>
      </c>
      <c r="P851" s="37"/>
      <c r="Q851" s="2"/>
    </row>
    <row r="852" ht="37.95" customHeight="1" spans="1:17">
      <c r="A852" s="26"/>
      <c r="B852" s="37"/>
      <c r="C852" s="37"/>
      <c r="D852" s="37"/>
      <c r="E852" s="37"/>
      <c r="F852" s="37"/>
      <c r="G852" s="39"/>
      <c r="H852" s="39"/>
      <c r="I852" s="39"/>
      <c r="J852" s="37"/>
      <c r="K852" s="37" t="s">
        <v>742</v>
      </c>
      <c r="L852" s="37" t="s">
        <v>743</v>
      </c>
      <c r="M852" s="37" t="s">
        <v>2126</v>
      </c>
      <c r="N852" s="37" t="s">
        <v>720</v>
      </c>
      <c r="O852" s="37" t="s">
        <v>2126</v>
      </c>
      <c r="P852" s="37"/>
      <c r="Q852" s="2"/>
    </row>
    <row r="853" ht="25" customHeight="1" spans="1:17">
      <c r="A853" s="26"/>
      <c r="B853" s="37"/>
      <c r="C853" s="37"/>
      <c r="D853" s="37"/>
      <c r="E853" s="37"/>
      <c r="F853" s="37"/>
      <c r="G853" s="39"/>
      <c r="H853" s="39"/>
      <c r="I853" s="39"/>
      <c r="J853" s="37"/>
      <c r="K853" s="37" t="s">
        <v>739</v>
      </c>
      <c r="L853" s="37" t="s">
        <v>740</v>
      </c>
      <c r="M853" s="37" t="s">
        <v>2127</v>
      </c>
      <c r="N853" s="37" t="s">
        <v>723</v>
      </c>
      <c r="O853" s="37" t="s">
        <v>759</v>
      </c>
      <c r="P853" s="37" t="s">
        <v>724</v>
      </c>
      <c r="Q853" s="2"/>
    </row>
    <row r="854" ht="25" customHeight="1" spans="1:17">
      <c r="A854" s="26"/>
      <c r="B854" s="37"/>
      <c r="C854" s="37" t="s">
        <v>2128</v>
      </c>
      <c r="D854" s="37" t="s">
        <v>704</v>
      </c>
      <c r="E854" s="37" t="s">
        <v>2129</v>
      </c>
      <c r="F854" s="37" t="s">
        <v>2130</v>
      </c>
      <c r="G854" s="38">
        <v>180</v>
      </c>
      <c r="H854" s="39" t="s">
        <v>2131</v>
      </c>
      <c r="I854" s="39"/>
      <c r="J854" s="37" t="s">
        <v>2132</v>
      </c>
      <c r="K854" s="37" t="s">
        <v>717</v>
      </c>
      <c r="L854" s="37" t="s">
        <v>725</v>
      </c>
      <c r="M854" s="37" t="s">
        <v>2133</v>
      </c>
      <c r="N854" s="37" t="s">
        <v>723</v>
      </c>
      <c r="O854" s="37" t="s">
        <v>906</v>
      </c>
      <c r="P854" s="37" t="s">
        <v>766</v>
      </c>
      <c r="Q854" s="2"/>
    </row>
    <row r="855" ht="25" customHeight="1" spans="1:17">
      <c r="A855" s="26"/>
      <c r="B855" s="37"/>
      <c r="C855" s="37"/>
      <c r="D855" s="37"/>
      <c r="E855" s="37"/>
      <c r="F855" s="37"/>
      <c r="G855" s="39"/>
      <c r="H855" s="39"/>
      <c r="I855" s="39"/>
      <c r="J855" s="37"/>
      <c r="K855" s="37" t="s">
        <v>717</v>
      </c>
      <c r="L855" s="37" t="s">
        <v>735</v>
      </c>
      <c r="M855" s="37" t="s">
        <v>1667</v>
      </c>
      <c r="N855" s="37" t="s">
        <v>720</v>
      </c>
      <c r="O855" s="37" t="s">
        <v>2134</v>
      </c>
      <c r="P855" s="37"/>
      <c r="Q855" s="2"/>
    </row>
    <row r="856" ht="25" customHeight="1" spans="1:17">
      <c r="A856" s="26"/>
      <c r="B856" s="37"/>
      <c r="C856" s="37"/>
      <c r="D856" s="37"/>
      <c r="E856" s="37"/>
      <c r="F856" s="37"/>
      <c r="G856" s="39"/>
      <c r="H856" s="39"/>
      <c r="I856" s="39"/>
      <c r="J856" s="37"/>
      <c r="K856" s="37" t="s">
        <v>717</v>
      </c>
      <c r="L856" s="37" t="s">
        <v>718</v>
      </c>
      <c r="M856" s="37" t="s">
        <v>2135</v>
      </c>
      <c r="N856" s="37" t="s">
        <v>723</v>
      </c>
      <c r="O856" s="37" t="s">
        <v>759</v>
      </c>
      <c r="P856" s="37" t="s">
        <v>724</v>
      </c>
      <c r="Q856" s="2"/>
    </row>
    <row r="857" ht="50" customHeight="1" spans="1:17">
      <c r="A857" s="26"/>
      <c r="B857" s="37"/>
      <c r="C857" s="37"/>
      <c r="D857" s="37"/>
      <c r="E857" s="37"/>
      <c r="F857" s="37"/>
      <c r="G857" s="39"/>
      <c r="H857" s="39"/>
      <c r="I857" s="39"/>
      <c r="J857" s="37"/>
      <c r="K857" s="37" t="s">
        <v>742</v>
      </c>
      <c r="L857" s="37" t="s">
        <v>743</v>
      </c>
      <c r="M857" s="37" t="s">
        <v>2136</v>
      </c>
      <c r="N857" s="37" t="s">
        <v>720</v>
      </c>
      <c r="O857" s="37" t="s">
        <v>2137</v>
      </c>
      <c r="P857" s="37"/>
      <c r="Q857" s="2"/>
    </row>
    <row r="858" ht="75.9" customHeight="1" spans="1:17">
      <c r="A858" s="26"/>
      <c r="B858" s="37"/>
      <c r="C858" s="37"/>
      <c r="D858" s="37"/>
      <c r="E858" s="37"/>
      <c r="F858" s="37"/>
      <c r="G858" s="39"/>
      <c r="H858" s="39"/>
      <c r="I858" s="39"/>
      <c r="J858" s="37"/>
      <c r="K858" s="37" t="s">
        <v>742</v>
      </c>
      <c r="L858" s="37" t="s">
        <v>743</v>
      </c>
      <c r="M858" s="37" t="s">
        <v>2138</v>
      </c>
      <c r="N858" s="37" t="s">
        <v>720</v>
      </c>
      <c r="O858" s="37" t="s">
        <v>2139</v>
      </c>
      <c r="P858" s="37"/>
      <c r="Q858" s="2"/>
    </row>
    <row r="859" ht="25" customHeight="1" spans="1:17">
      <c r="A859" s="26"/>
      <c r="B859" s="37"/>
      <c r="C859" s="37"/>
      <c r="D859" s="37"/>
      <c r="E859" s="37"/>
      <c r="F859" s="37"/>
      <c r="G859" s="39"/>
      <c r="H859" s="39"/>
      <c r="I859" s="39"/>
      <c r="J859" s="37"/>
      <c r="K859" s="37" t="s">
        <v>739</v>
      </c>
      <c r="L859" s="37" t="s">
        <v>740</v>
      </c>
      <c r="M859" s="37" t="s">
        <v>2127</v>
      </c>
      <c r="N859" s="37" t="s">
        <v>723</v>
      </c>
      <c r="O859" s="37" t="s">
        <v>759</v>
      </c>
      <c r="P859" s="37" t="s">
        <v>724</v>
      </c>
      <c r="Q859" s="2"/>
    </row>
    <row r="860" ht="17.35" customHeight="1" spans="1:17">
      <c r="A860" s="26"/>
      <c r="B860" s="37"/>
      <c r="C860" s="37" t="s">
        <v>2140</v>
      </c>
      <c r="D860" s="37" t="s">
        <v>1155</v>
      </c>
      <c r="E860" s="37" t="s">
        <v>2141</v>
      </c>
      <c r="F860" s="37" t="s">
        <v>2142</v>
      </c>
      <c r="G860" s="38">
        <v>79.06</v>
      </c>
      <c r="H860" s="39" t="s">
        <v>2143</v>
      </c>
      <c r="I860" s="39"/>
      <c r="J860" s="37" t="s">
        <v>2144</v>
      </c>
      <c r="K860" s="37" t="s">
        <v>717</v>
      </c>
      <c r="L860" s="37" t="s">
        <v>718</v>
      </c>
      <c r="M860" s="37" t="s">
        <v>2145</v>
      </c>
      <c r="N860" s="37" t="s">
        <v>806</v>
      </c>
      <c r="O860" s="37" t="s">
        <v>807</v>
      </c>
      <c r="P860" s="37" t="s">
        <v>724</v>
      </c>
      <c r="Q860" s="2"/>
    </row>
    <row r="861" ht="17.35" customHeight="1" spans="1:17">
      <c r="A861" s="26"/>
      <c r="B861" s="37"/>
      <c r="C861" s="37"/>
      <c r="D861" s="37"/>
      <c r="E861" s="37"/>
      <c r="F861" s="37"/>
      <c r="G861" s="39"/>
      <c r="H861" s="39"/>
      <c r="I861" s="39"/>
      <c r="J861" s="37"/>
      <c r="K861" s="37" t="s">
        <v>717</v>
      </c>
      <c r="L861" s="37" t="s">
        <v>718</v>
      </c>
      <c r="M861" s="37" t="s">
        <v>2146</v>
      </c>
      <c r="N861" s="37" t="s">
        <v>711</v>
      </c>
      <c r="O861" s="37" t="s">
        <v>2147</v>
      </c>
      <c r="P861" s="37" t="s">
        <v>724</v>
      </c>
      <c r="Q861" s="2"/>
    </row>
    <row r="862" ht="17.35" customHeight="1" spans="1:17">
      <c r="A862" s="26"/>
      <c r="B862" s="37"/>
      <c r="C862" s="37"/>
      <c r="D862" s="37"/>
      <c r="E862" s="37"/>
      <c r="F862" s="37"/>
      <c r="G862" s="39"/>
      <c r="H862" s="39"/>
      <c r="I862" s="39"/>
      <c r="J862" s="37"/>
      <c r="K862" s="37" t="s">
        <v>717</v>
      </c>
      <c r="L862" s="37" t="s">
        <v>718</v>
      </c>
      <c r="M862" s="37" t="s">
        <v>1536</v>
      </c>
      <c r="N862" s="37" t="s">
        <v>806</v>
      </c>
      <c r="O862" s="37" t="s">
        <v>807</v>
      </c>
      <c r="P862" s="37" t="s">
        <v>724</v>
      </c>
      <c r="Q862" s="2"/>
    </row>
    <row r="863" ht="25" customHeight="1" spans="1:17">
      <c r="A863" s="26"/>
      <c r="B863" s="37"/>
      <c r="C863" s="37"/>
      <c r="D863" s="37"/>
      <c r="E863" s="37"/>
      <c r="F863" s="37"/>
      <c r="G863" s="39"/>
      <c r="H863" s="39"/>
      <c r="I863" s="39"/>
      <c r="J863" s="37"/>
      <c r="K863" s="37" t="s">
        <v>717</v>
      </c>
      <c r="L863" s="37" t="s">
        <v>725</v>
      </c>
      <c r="M863" s="37" t="s">
        <v>2148</v>
      </c>
      <c r="N863" s="37" t="s">
        <v>806</v>
      </c>
      <c r="O863" s="37" t="s">
        <v>867</v>
      </c>
      <c r="P863" s="37" t="s">
        <v>768</v>
      </c>
      <c r="Q863" s="2"/>
    </row>
    <row r="864" ht="62.95" customHeight="1" spans="1:17">
      <c r="A864" s="26"/>
      <c r="B864" s="37"/>
      <c r="C864" s="37"/>
      <c r="D864" s="37"/>
      <c r="E864" s="37"/>
      <c r="F864" s="37"/>
      <c r="G864" s="39"/>
      <c r="H864" s="39"/>
      <c r="I864" s="39"/>
      <c r="J864" s="37"/>
      <c r="K864" s="37" t="s">
        <v>717</v>
      </c>
      <c r="L864" s="37" t="s">
        <v>735</v>
      </c>
      <c r="M864" s="37" t="s">
        <v>2123</v>
      </c>
      <c r="N864" s="37" t="s">
        <v>720</v>
      </c>
      <c r="O864" s="37" t="s">
        <v>2149</v>
      </c>
      <c r="P864" s="37"/>
      <c r="Q864" s="2"/>
    </row>
    <row r="865" ht="37.95" customHeight="1" spans="1:17">
      <c r="A865" s="26"/>
      <c r="B865" s="37"/>
      <c r="C865" s="37"/>
      <c r="D865" s="37"/>
      <c r="E865" s="37"/>
      <c r="F865" s="37"/>
      <c r="G865" s="39"/>
      <c r="H865" s="39"/>
      <c r="I865" s="39"/>
      <c r="J865" s="37"/>
      <c r="K865" s="37" t="s">
        <v>742</v>
      </c>
      <c r="L865" s="37" t="s">
        <v>847</v>
      </c>
      <c r="M865" s="37" t="s">
        <v>2079</v>
      </c>
      <c r="N865" s="37" t="s">
        <v>806</v>
      </c>
      <c r="O865" s="37" t="s">
        <v>807</v>
      </c>
      <c r="P865" s="37" t="s">
        <v>724</v>
      </c>
      <c r="Q865" s="2"/>
    </row>
    <row r="866" ht="25" customHeight="1" spans="1:17">
      <c r="A866" s="26"/>
      <c r="B866" s="37"/>
      <c r="C866" s="37"/>
      <c r="D866" s="37"/>
      <c r="E866" s="37"/>
      <c r="F866" s="37"/>
      <c r="G866" s="39"/>
      <c r="H866" s="39"/>
      <c r="I866" s="39"/>
      <c r="J866" s="37"/>
      <c r="K866" s="37" t="s">
        <v>742</v>
      </c>
      <c r="L866" s="37" t="s">
        <v>889</v>
      </c>
      <c r="M866" s="37" t="s">
        <v>1612</v>
      </c>
      <c r="N866" s="37" t="s">
        <v>806</v>
      </c>
      <c r="O866" s="37" t="s">
        <v>879</v>
      </c>
      <c r="P866" s="37" t="s">
        <v>1077</v>
      </c>
      <c r="Q866" s="2"/>
    </row>
    <row r="867" ht="25" customHeight="1" spans="1:17">
      <c r="A867" s="26"/>
      <c r="B867" s="37"/>
      <c r="C867" s="37"/>
      <c r="D867" s="37"/>
      <c r="E867" s="37"/>
      <c r="F867" s="37"/>
      <c r="G867" s="39"/>
      <c r="H867" s="39"/>
      <c r="I867" s="39"/>
      <c r="J867" s="37"/>
      <c r="K867" s="37" t="s">
        <v>739</v>
      </c>
      <c r="L867" s="37" t="s">
        <v>740</v>
      </c>
      <c r="M867" s="37" t="s">
        <v>1157</v>
      </c>
      <c r="N867" s="37" t="s">
        <v>723</v>
      </c>
      <c r="O867" s="37" t="s">
        <v>759</v>
      </c>
      <c r="P867" s="37" t="s">
        <v>724</v>
      </c>
      <c r="Q867" s="2"/>
    </row>
    <row r="868" ht="25" customHeight="1" spans="1:17">
      <c r="A868" s="26"/>
      <c r="B868" s="37"/>
      <c r="C868" s="37" t="s">
        <v>2150</v>
      </c>
      <c r="D868" s="37" t="s">
        <v>1155</v>
      </c>
      <c r="E868" s="37" t="s">
        <v>2141</v>
      </c>
      <c r="F868" s="37" t="s">
        <v>2142</v>
      </c>
      <c r="G868" s="38">
        <v>2.0416</v>
      </c>
      <c r="H868" s="39" t="s">
        <v>2151</v>
      </c>
      <c r="I868" s="39"/>
      <c r="J868" s="37" t="s">
        <v>2152</v>
      </c>
      <c r="K868" s="37" t="s">
        <v>717</v>
      </c>
      <c r="L868" s="37" t="s">
        <v>735</v>
      </c>
      <c r="M868" s="37" t="s">
        <v>2123</v>
      </c>
      <c r="N868" s="37" t="s">
        <v>720</v>
      </c>
      <c r="O868" s="37" t="s">
        <v>2153</v>
      </c>
      <c r="P868" s="37"/>
      <c r="Q868" s="2"/>
    </row>
    <row r="869" ht="16.55" customHeight="1" spans="1:17">
      <c r="A869" s="26"/>
      <c r="B869" s="37"/>
      <c r="C869" s="37"/>
      <c r="D869" s="37"/>
      <c r="E869" s="37"/>
      <c r="F869" s="37"/>
      <c r="G869" s="39"/>
      <c r="H869" s="39"/>
      <c r="I869" s="39"/>
      <c r="J869" s="37"/>
      <c r="K869" s="37" t="s">
        <v>717</v>
      </c>
      <c r="L869" s="37" t="s">
        <v>718</v>
      </c>
      <c r="M869" s="37" t="s">
        <v>2145</v>
      </c>
      <c r="N869" s="37" t="s">
        <v>806</v>
      </c>
      <c r="O869" s="37" t="s">
        <v>807</v>
      </c>
      <c r="P869" s="37" t="s">
        <v>724</v>
      </c>
      <c r="Q869" s="2"/>
    </row>
    <row r="870" ht="16.55" customHeight="1" spans="1:17">
      <c r="A870" s="26"/>
      <c r="B870" s="37"/>
      <c r="C870" s="37"/>
      <c r="D870" s="37"/>
      <c r="E870" s="37"/>
      <c r="F870" s="37"/>
      <c r="G870" s="39"/>
      <c r="H870" s="39"/>
      <c r="I870" s="39"/>
      <c r="J870" s="37"/>
      <c r="K870" s="37" t="s">
        <v>717</v>
      </c>
      <c r="L870" s="37" t="s">
        <v>718</v>
      </c>
      <c r="M870" s="37" t="s">
        <v>1536</v>
      </c>
      <c r="N870" s="37" t="s">
        <v>806</v>
      </c>
      <c r="O870" s="37" t="s">
        <v>807</v>
      </c>
      <c r="P870" s="37" t="s">
        <v>724</v>
      </c>
      <c r="Q870" s="2"/>
    </row>
    <row r="871" ht="16.55" customHeight="1" spans="1:17">
      <c r="A871" s="26"/>
      <c r="B871" s="37"/>
      <c r="C871" s="37"/>
      <c r="D871" s="37"/>
      <c r="E871" s="37"/>
      <c r="F871" s="37"/>
      <c r="G871" s="39"/>
      <c r="H871" s="39"/>
      <c r="I871" s="39"/>
      <c r="J871" s="37"/>
      <c r="K871" s="37" t="s">
        <v>717</v>
      </c>
      <c r="L871" s="37" t="s">
        <v>718</v>
      </c>
      <c r="M871" s="37" t="s">
        <v>2146</v>
      </c>
      <c r="N871" s="37" t="s">
        <v>711</v>
      </c>
      <c r="O871" s="37" t="s">
        <v>2147</v>
      </c>
      <c r="P871" s="37" t="s">
        <v>724</v>
      </c>
      <c r="Q871" s="2"/>
    </row>
    <row r="872" ht="16.55" customHeight="1" spans="1:17">
      <c r="A872" s="26"/>
      <c r="B872" s="37"/>
      <c r="C872" s="37"/>
      <c r="D872" s="37"/>
      <c r="E872" s="37"/>
      <c r="F872" s="37"/>
      <c r="G872" s="39"/>
      <c r="H872" s="39"/>
      <c r="I872" s="39"/>
      <c r="J872" s="37"/>
      <c r="K872" s="37" t="s">
        <v>717</v>
      </c>
      <c r="L872" s="37" t="s">
        <v>725</v>
      </c>
      <c r="M872" s="37" t="s">
        <v>2154</v>
      </c>
      <c r="N872" s="37" t="s">
        <v>806</v>
      </c>
      <c r="O872" s="37" t="s">
        <v>879</v>
      </c>
      <c r="P872" s="37" t="s">
        <v>1246</v>
      </c>
      <c r="Q872" s="2"/>
    </row>
    <row r="873" ht="25" customHeight="1" spans="1:17">
      <c r="A873" s="26"/>
      <c r="B873" s="37"/>
      <c r="C873" s="37"/>
      <c r="D873" s="37"/>
      <c r="E873" s="37"/>
      <c r="F873" s="37"/>
      <c r="G873" s="39"/>
      <c r="H873" s="39"/>
      <c r="I873" s="39"/>
      <c r="J873" s="37"/>
      <c r="K873" s="37" t="s">
        <v>742</v>
      </c>
      <c r="L873" s="37" t="s">
        <v>889</v>
      </c>
      <c r="M873" s="37" t="s">
        <v>1612</v>
      </c>
      <c r="N873" s="37" t="s">
        <v>806</v>
      </c>
      <c r="O873" s="37" t="s">
        <v>879</v>
      </c>
      <c r="P873" s="37" t="s">
        <v>1077</v>
      </c>
      <c r="Q873" s="2"/>
    </row>
    <row r="874" ht="37.95" customHeight="1" spans="1:17">
      <c r="A874" s="26"/>
      <c r="B874" s="37"/>
      <c r="C874" s="37"/>
      <c r="D874" s="37"/>
      <c r="E874" s="37"/>
      <c r="F874" s="37"/>
      <c r="G874" s="39"/>
      <c r="H874" s="39"/>
      <c r="I874" s="39"/>
      <c r="J874" s="37"/>
      <c r="K874" s="37" t="s">
        <v>742</v>
      </c>
      <c r="L874" s="37" t="s">
        <v>847</v>
      </c>
      <c r="M874" s="37" t="s">
        <v>2079</v>
      </c>
      <c r="N874" s="37" t="s">
        <v>806</v>
      </c>
      <c r="O874" s="37" t="s">
        <v>807</v>
      </c>
      <c r="P874" s="37" t="s">
        <v>724</v>
      </c>
      <c r="Q874" s="2"/>
    </row>
    <row r="875" ht="25" customHeight="1" spans="1:17">
      <c r="A875" s="26"/>
      <c r="B875" s="37"/>
      <c r="C875" s="37"/>
      <c r="D875" s="37"/>
      <c r="E875" s="37"/>
      <c r="F875" s="37"/>
      <c r="G875" s="39"/>
      <c r="H875" s="39"/>
      <c r="I875" s="39"/>
      <c r="J875" s="37"/>
      <c r="K875" s="37" t="s">
        <v>739</v>
      </c>
      <c r="L875" s="37" t="s">
        <v>740</v>
      </c>
      <c r="M875" s="37" t="s">
        <v>1157</v>
      </c>
      <c r="N875" s="37" t="s">
        <v>723</v>
      </c>
      <c r="O875" s="37" t="s">
        <v>759</v>
      </c>
      <c r="P875" s="37" t="s">
        <v>724</v>
      </c>
      <c r="Q875" s="2"/>
    </row>
    <row r="876" ht="16.55" customHeight="1" spans="1:17">
      <c r="A876" s="26"/>
      <c r="B876" s="37"/>
      <c r="C876" s="37" t="s">
        <v>2155</v>
      </c>
      <c r="D876" s="37" t="s">
        <v>704</v>
      </c>
      <c r="E876" s="37" t="s">
        <v>2156</v>
      </c>
      <c r="F876" s="37" t="s">
        <v>2157</v>
      </c>
      <c r="G876" s="38">
        <v>34</v>
      </c>
      <c r="H876" s="39" t="s">
        <v>2158</v>
      </c>
      <c r="I876" s="39"/>
      <c r="J876" s="37" t="s">
        <v>2159</v>
      </c>
      <c r="K876" s="37" t="s">
        <v>717</v>
      </c>
      <c r="L876" s="37" t="s">
        <v>725</v>
      </c>
      <c r="M876" s="37" t="s">
        <v>2160</v>
      </c>
      <c r="N876" s="37" t="s">
        <v>723</v>
      </c>
      <c r="O876" s="37" t="s">
        <v>807</v>
      </c>
      <c r="P876" s="37" t="s">
        <v>724</v>
      </c>
      <c r="Q876" s="2"/>
    </row>
    <row r="877" ht="16.55" customHeight="1" spans="1:17">
      <c r="A877" s="26"/>
      <c r="B877" s="37"/>
      <c r="C877" s="37"/>
      <c r="D877" s="37"/>
      <c r="E877" s="37"/>
      <c r="F877" s="37"/>
      <c r="G877" s="39"/>
      <c r="H877" s="39"/>
      <c r="I877" s="39"/>
      <c r="J877" s="37"/>
      <c r="K877" s="37" t="s">
        <v>717</v>
      </c>
      <c r="L877" s="37" t="s">
        <v>735</v>
      </c>
      <c r="M877" s="37" t="s">
        <v>1859</v>
      </c>
      <c r="N877" s="37" t="s">
        <v>723</v>
      </c>
      <c r="O877" s="37" t="s">
        <v>879</v>
      </c>
      <c r="P877" s="37" t="s">
        <v>1077</v>
      </c>
      <c r="Q877" s="2"/>
    </row>
    <row r="878" ht="25" customHeight="1" spans="1:17">
      <c r="A878" s="26"/>
      <c r="B878" s="37"/>
      <c r="C878" s="37"/>
      <c r="D878" s="37"/>
      <c r="E878" s="37"/>
      <c r="F878" s="37"/>
      <c r="G878" s="39"/>
      <c r="H878" s="39"/>
      <c r="I878" s="39"/>
      <c r="J878" s="37"/>
      <c r="K878" s="37" t="s">
        <v>717</v>
      </c>
      <c r="L878" s="37" t="s">
        <v>718</v>
      </c>
      <c r="M878" s="37" t="s">
        <v>1858</v>
      </c>
      <c r="N878" s="37" t="s">
        <v>806</v>
      </c>
      <c r="O878" s="37" t="s">
        <v>807</v>
      </c>
      <c r="P878" s="37" t="s">
        <v>724</v>
      </c>
      <c r="Q878" s="2"/>
    </row>
    <row r="879" ht="25" customHeight="1" spans="1:17">
      <c r="A879" s="26"/>
      <c r="B879" s="37"/>
      <c r="C879" s="37"/>
      <c r="D879" s="37"/>
      <c r="E879" s="37"/>
      <c r="F879" s="37"/>
      <c r="G879" s="39"/>
      <c r="H879" s="39"/>
      <c r="I879" s="39"/>
      <c r="J879" s="37"/>
      <c r="K879" s="37" t="s">
        <v>742</v>
      </c>
      <c r="L879" s="37" t="s">
        <v>889</v>
      </c>
      <c r="M879" s="37" t="s">
        <v>2098</v>
      </c>
      <c r="N879" s="37" t="s">
        <v>720</v>
      </c>
      <c r="O879" s="37" t="s">
        <v>2161</v>
      </c>
      <c r="P879" s="37"/>
      <c r="Q879" s="2"/>
    </row>
    <row r="880" ht="25" customHeight="1" spans="1:17">
      <c r="A880" s="26"/>
      <c r="B880" s="37"/>
      <c r="C880" s="37"/>
      <c r="D880" s="37"/>
      <c r="E880" s="37"/>
      <c r="F880" s="37"/>
      <c r="G880" s="39"/>
      <c r="H880" s="39"/>
      <c r="I880" s="39"/>
      <c r="J880" s="37"/>
      <c r="K880" s="37" t="s">
        <v>739</v>
      </c>
      <c r="L880" s="37" t="s">
        <v>740</v>
      </c>
      <c r="M880" s="37" t="s">
        <v>1594</v>
      </c>
      <c r="N880" s="37" t="s">
        <v>723</v>
      </c>
      <c r="O880" s="37" t="s">
        <v>759</v>
      </c>
      <c r="P880" s="37" t="s">
        <v>724</v>
      </c>
      <c r="Q880" s="2"/>
    </row>
    <row r="881" ht="87.95" customHeight="1" spans="1:17">
      <c r="A881" s="26"/>
      <c r="B881" s="37"/>
      <c r="C881" s="37" t="s">
        <v>2162</v>
      </c>
      <c r="D881" s="37" t="s">
        <v>704</v>
      </c>
      <c r="E881" s="37" t="s">
        <v>2156</v>
      </c>
      <c r="F881" s="37" t="s">
        <v>2157</v>
      </c>
      <c r="G881" s="38">
        <v>72</v>
      </c>
      <c r="H881" s="39" t="s">
        <v>2163</v>
      </c>
      <c r="I881" s="39" t="s">
        <v>654</v>
      </c>
      <c r="J881" s="37" t="s">
        <v>2164</v>
      </c>
      <c r="K881" s="37" t="s">
        <v>717</v>
      </c>
      <c r="L881" s="37" t="s">
        <v>735</v>
      </c>
      <c r="M881" s="37" t="s">
        <v>2123</v>
      </c>
      <c r="N881" s="37" t="s">
        <v>720</v>
      </c>
      <c r="O881" s="37" t="s">
        <v>2165</v>
      </c>
      <c r="P881" s="37" t="s">
        <v>724</v>
      </c>
      <c r="Q881" s="2"/>
    </row>
    <row r="882" ht="16.55" customHeight="1" spans="1:17">
      <c r="A882" s="26"/>
      <c r="B882" s="37"/>
      <c r="C882" s="37"/>
      <c r="D882" s="37"/>
      <c r="E882" s="37"/>
      <c r="F882" s="37"/>
      <c r="G882" s="39"/>
      <c r="H882" s="39"/>
      <c r="I882" s="39"/>
      <c r="J882" s="37"/>
      <c r="K882" s="37" t="s">
        <v>717</v>
      </c>
      <c r="L882" s="37" t="s">
        <v>725</v>
      </c>
      <c r="M882" s="37" t="s">
        <v>2166</v>
      </c>
      <c r="N882" s="37" t="s">
        <v>806</v>
      </c>
      <c r="O882" s="37" t="s">
        <v>2167</v>
      </c>
      <c r="P882" s="37" t="s">
        <v>2168</v>
      </c>
      <c r="Q882" s="2"/>
    </row>
    <row r="883" ht="16.55" customHeight="1" spans="1:17">
      <c r="A883" s="26"/>
      <c r="B883" s="37"/>
      <c r="C883" s="37"/>
      <c r="D883" s="37"/>
      <c r="E883" s="37"/>
      <c r="F883" s="37"/>
      <c r="G883" s="39"/>
      <c r="H883" s="39"/>
      <c r="I883" s="39"/>
      <c r="J883" s="37"/>
      <c r="K883" s="37" t="s">
        <v>717</v>
      </c>
      <c r="L883" s="37" t="s">
        <v>718</v>
      </c>
      <c r="M883" s="37" t="s">
        <v>2169</v>
      </c>
      <c r="N883" s="37" t="s">
        <v>723</v>
      </c>
      <c r="O883" s="37" t="s">
        <v>1605</v>
      </c>
      <c r="P883" s="37" t="s">
        <v>724</v>
      </c>
      <c r="Q883" s="2"/>
    </row>
    <row r="884" ht="25" customHeight="1" spans="1:17">
      <c r="A884" s="26"/>
      <c r="B884" s="37"/>
      <c r="C884" s="37"/>
      <c r="D884" s="37"/>
      <c r="E884" s="37"/>
      <c r="F884" s="37"/>
      <c r="G884" s="39"/>
      <c r="H884" s="39"/>
      <c r="I884" s="39"/>
      <c r="J884" s="37"/>
      <c r="K884" s="37" t="s">
        <v>739</v>
      </c>
      <c r="L884" s="37" t="s">
        <v>740</v>
      </c>
      <c r="M884" s="37" t="s">
        <v>1594</v>
      </c>
      <c r="N884" s="37" t="s">
        <v>723</v>
      </c>
      <c r="O884" s="37" t="s">
        <v>759</v>
      </c>
      <c r="P884" s="37" t="s">
        <v>724</v>
      </c>
      <c r="Q884" s="2"/>
    </row>
    <row r="885" ht="75.9" customHeight="1" spans="1:17">
      <c r="A885" s="26"/>
      <c r="B885" s="37"/>
      <c r="C885" s="37"/>
      <c r="D885" s="37"/>
      <c r="E885" s="37"/>
      <c r="F885" s="37"/>
      <c r="G885" s="39"/>
      <c r="H885" s="39"/>
      <c r="I885" s="39"/>
      <c r="J885" s="37"/>
      <c r="K885" s="37" t="s">
        <v>742</v>
      </c>
      <c r="L885" s="37" t="s">
        <v>889</v>
      </c>
      <c r="M885" s="37" t="s">
        <v>2170</v>
      </c>
      <c r="N885" s="37" t="s">
        <v>720</v>
      </c>
      <c r="O885" s="37" t="s">
        <v>2171</v>
      </c>
      <c r="P885" s="37"/>
      <c r="Q885" s="2"/>
    </row>
    <row r="886" ht="37.95" customHeight="1" spans="1:17">
      <c r="A886" s="26"/>
      <c r="B886" s="37"/>
      <c r="C886" s="37" t="s">
        <v>2172</v>
      </c>
      <c r="D886" s="37" t="s">
        <v>704</v>
      </c>
      <c r="E886" s="37" t="s">
        <v>2156</v>
      </c>
      <c r="F886" s="37" t="s">
        <v>2157</v>
      </c>
      <c r="G886" s="38">
        <v>5.6</v>
      </c>
      <c r="H886" s="39" t="s">
        <v>2173</v>
      </c>
      <c r="I886" s="39"/>
      <c r="J886" s="37" t="s">
        <v>2174</v>
      </c>
      <c r="K886" s="37" t="s">
        <v>717</v>
      </c>
      <c r="L886" s="37" t="s">
        <v>725</v>
      </c>
      <c r="M886" s="37" t="s">
        <v>2175</v>
      </c>
      <c r="N886" s="37" t="s">
        <v>806</v>
      </c>
      <c r="O886" s="37" t="s">
        <v>807</v>
      </c>
      <c r="P886" s="37" t="s">
        <v>724</v>
      </c>
      <c r="Q886" s="2"/>
    </row>
    <row r="887" ht="25" customHeight="1" spans="1:17">
      <c r="A887" s="26"/>
      <c r="B887" s="37"/>
      <c r="C887" s="37"/>
      <c r="D887" s="37"/>
      <c r="E887" s="37"/>
      <c r="F887" s="37"/>
      <c r="G887" s="39"/>
      <c r="H887" s="39"/>
      <c r="I887" s="39"/>
      <c r="J887" s="37"/>
      <c r="K887" s="37" t="s">
        <v>717</v>
      </c>
      <c r="L887" s="37" t="s">
        <v>735</v>
      </c>
      <c r="M887" s="37" t="s">
        <v>2123</v>
      </c>
      <c r="N887" s="37" t="s">
        <v>720</v>
      </c>
      <c r="O887" s="37" t="s">
        <v>2176</v>
      </c>
      <c r="P887" s="37"/>
      <c r="Q887" s="2"/>
    </row>
    <row r="888" ht="16.55" customHeight="1" spans="1:17">
      <c r="A888" s="26"/>
      <c r="B888" s="37"/>
      <c r="C888" s="37"/>
      <c r="D888" s="37"/>
      <c r="E888" s="37"/>
      <c r="F888" s="37"/>
      <c r="G888" s="39"/>
      <c r="H888" s="39"/>
      <c r="I888" s="39"/>
      <c r="J888" s="37"/>
      <c r="K888" s="37" t="s">
        <v>717</v>
      </c>
      <c r="L888" s="37" t="s">
        <v>718</v>
      </c>
      <c r="M888" s="37" t="s">
        <v>2177</v>
      </c>
      <c r="N888" s="37" t="s">
        <v>806</v>
      </c>
      <c r="O888" s="37" t="s">
        <v>807</v>
      </c>
      <c r="P888" s="37" t="s">
        <v>724</v>
      </c>
      <c r="Q888" s="2"/>
    </row>
    <row r="889" ht="25" customHeight="1" spans="1:17">
      <c r="A889" s="26"/>
      <c r="B889" s="37"/>
      <c r="C889" s="37"/>
      <c r="D889" s="37"/>
      <c r="E889" s="37"/>
      <c r="F889" s="37"/>
      <c r="G889" s="39"/>
      <c r="H889" s="39"/>
      <c r="I889" s="39"/>
      <c r="J889" s="37"/>
      <c r="K889" s="37" t="s">
        <v>739</v>
      </c>
      <c r="L889" s="37" t="s">
        <v>740</v>
      </c>
      <c r="M889" s="37" t="s">
        <v>1594</v>
      </c>
      <c r="N889" s="37" t="s">
        <v>723</v>
      </c>
      <c r="O889" s="37" t="s">
        <v>759</v>
      </c>
      <c r="P889" s="37" t="s">
        <v>724</v>
      </c>
      <c r="Q889" s="2"/>
    </row>
    <row r="890" ht="62.95" customHeight="1" spans="1:17">
      <c r="A890" s="26"/>
      <c r="B890" s="37"/>
      <c r="C890" s="37"/>
      <c r="D890" s="37"/>
      <c r="E890" s="37"/>
      <c r="F890" s="37"/>
      <c r="G890" s="39"/>
      <c r="H890" s="39"/>
      <c r="I890" s="39"/>
      <c r="J890" s="37"/>
      <c r="K890" s="37" t="s">
        <v>742</v>
      </c>
      <c r="L890" s="37" t="s">
        <v>889</v>
      </c>
      <c r="M890" s="37" t="s">
        <v>2178</v>
      </c>
      <c r="N890" s="37" t="s">
        <v>720</v>
      </c>
      <c r="O890" s="37" t="s">
        <v>2178</v>
      </c>
      <c r="P890" s="37"/>
      <c r="Q890" s="2"/>
    </row>
    <row r="891" ht="25" customHeight="1" spans="1:17">
      <c r="A891" s="26"/>
      <c r="B891" s="37"/>
      <c r="C891" s="37" t="s">
        <v>2179</v>
      </c>
      <c r="D891" s="37" t="s">
        <v>704</v>
      </c>
      <c r="E891" s="37" t="s">
        <v>2156</v>
      </c>
      <c r="F891" s="37" t="s">
        <v>2157</v>
      </c>
      <c r="G891" s="38">
        <v>5.659711</v>
      </c>
      <c r="H891" s="39" t="s">
        <v>2180</v>
      </c>
      <c r="I891" s="39"/>
      <c r="J891" s="37" t="s">
        <v>2181</v>
      </c>
      <c r="K891" s="37" t="s">
        <v>717</v>
      </c>
      <c r="L891" s="37" t="s">
        <v>725</v>
      </c>
      <c r="M891" s="37" t="s">
        <v>2182</v>
      </c>
      <c r="N891" s="37" t="s">
        <v>723</v>
      </c>
      <c r="O891" s="37" t="s">
        <v>823</v>
      </c>
      <c r="P891" s="37" t="s">
        <v>731</v>
      </c>
      <c r="Q891" s="2"/>
    </row>
    <row r="892" ht="25" customHeight="1" spans="1:17">
      <c r="A892" s="26"/>
      <c r="B892" s="37"/>
      <c r="C892" s="37"/>
      <c r="D892" s="37"/>
      <c r="E892" s="37"/>
      <c r="F892" s="37"/>
      <c r="G892" s="39"/>
      <c r="H892" s="39"/>
      <c r="I892" s="39"/>
      <c r="J892" s="37"/>
      <c r="K892" s="37" t="s">
        <v>717</v>
      </c>
      <c r="L892" s="37" t="s">
        <v>718</v>
      </c>
      <c r="M892" s="37" t="s">
        <v>2183</v>
      </c>
      <c r="N892" s="37" t="s">
        <v>806</v>
      </c>
      <c r="O892" s="37" t="s">
        <v>807</v>
      </c>
      <c r="P892" s="37" t="s">
        <v>724</v>
      </c>
      <c r="Q892" s="2"/>
    </row>
    <row r="893" ht="25" customHeight="1" spans="1:17">
      <c r="A893" s="26"/>
      <c r="B893" s="37"/>
      <c r="C893" s="37"/>
      <c r="D893" s="37"/>
      <c r="E893" s="37"/>
      <c r="F893" s="37"/>
      <c r="G893" s="39"/>
      <c r="H893" s="39"/>
      <c r="I893" s="39"/>
      <c r="J893" s="37"/>
      <c r="K893" s="37" t="s">
        <v>717</v>
      </c>
      <c r="L893" s="37" t="s">
        <v>735</v>
      </c>
      <c r="M893" s="37" t="s">
        <v>2184</v>
      </c>
      <c r="N893" s="37" t="s">
        <v>723</v>
      </c>
      <c r="O893" s="37" t="s">
        <v>2097</v>
      </c>
      <c r="P893" s="37" t="s">
        <v>729</v>
      </c>
      <c r="Q893" s="2"/>
    </row>
    <row r="894" ht="25" customHeight="1" spans="1:17">
      <c r="A894" s="26"/>
      <c r="B894" s="37"/>
      <c r="C894" s="37"/>
      <c r="D894" s="37"/>
      <c r="E894" s="37"/>
      <c r="F894" s="37"/>
      <c r="G894" s="39"/>
      <c r="H894" s="39"/>
      <c r="I894" s="39"/>
      <c r="J894" s="37"/>
      <c r="K894" s="37" t="s">
        <v>742</v>
      </c>
      <c r="L894" s="37" t="s">
        <v>889</v>
      </c>
      <c r="M894" s="37" t="s">
        <v>2098</v>
      </c>
      <c r="N894" s="37" t="s">
        <v>720</v>
      </c>
      <c r="O894" s="37" t="s">
        <v>2098</v>
      </c>
      <c r="P894" s="37"/>
      <c r="Q894" s="2"/>
    </row>
    <row r="895" ht="25" customHeight="1" spans="1:17">
      <c r="A895" s="26"/>
      <c r="B895" s="37"/>
      <c r="C895" s="37"/>
      <c r="D895" s="37"/>
      <c r="E895" s="37"/>
      <c r="F895" s="37"/>
      <c r="G895" s="39"/>
      <c r="H895" s="39"/>
      <c r="I895" s="39"/>
      <c r="J895" s="37"/>
      <c r="K895" s="37" t="s">
        <v>739</v>
      </c>
      <c r="L895" s="37" t="s">
        <v>740</v>
      </c>
      <c r="M895" s="37" t="s">
        <v>1594</v>
      </c>
      <c r="N895" s="37" t="s">
        <v>723</v>
      </c>
      <c r="O895" s="37" t="s">
        <v>759</v>
      </c>
      <c r="P895" s="37" t="s">
        <v>724</v>
      </c>
      <c r="Q895" s="2"/>
    </row>
    <row r="896" ht="25" customHeight="1" spans="1:17">
      <c r="A896" s="26"/>
      <c r="B896" s="37" t="s">
        <v>343</v>
      </c>
      <c r="C896" s="37" t="s">
        <v>2185</v>
      </c>
      <c r="D896" s="37" t="s">
        <v>1155</v>
      </c>
      <c r="E896" s="37" t="s">
        <v>2186</v>
      </c>
      <c r="F896" s="37" t="s">
        <v>2187</v>
      </c>
      <c r="G896" s="38">
        <v>18</v>
      </c>
      <c r="H896" s="39" t="s">
        <v>653</v>
      </c>
      <c r="I896" s="39"/>
      <c r="J896" s="37" t="s">
        <v>2188</v>
      </c>
      <c r="K896" s="37" t="s">
        <v>708</v>
      </c>
      <c r="L896" s="37" t="s">
        <v>709</v>
      </c>
      <c r="M896" s="37" t="s">
        <v>2189</v>
      </c>
      <c r="N896" s="37" t="s">
        <v>711</v>
      </c>
      <c r="O896" s="37" t="s">
        <v>1063</v>
      </c>
      <c r="P896" s="37" t="s">
        <v>716</v>
      </c>
      <c r="Q896" s="2"/>
    </row>
    <row r="897" ht="16.55" customHeight="1" spans="1:17">
      <c r="A897" s="26"/>
      <c r="B897" s="37"/>
      <c r="C897" s="37"/>
      <c r="D897" s="37"/>
      <c r="E897" s="37"/>
      <c r="F897" s="37"/>
      <c r="G897" s="39"/>
      <c r="H897" s="39"/>
      <c r="I897" s="39"/>
      <c r="J897" s="37"/>
      <c r="K897" s="37" t="s">
        <v>708</v>
      </c>
      <c r="L897" s="37" t="s">
        <v>709</v>
      </c>
      <c r="M897" s="37" t="s">
        <v>2190</v>
      </c>
      <c r="N897" s="37" t="s">
        <v>723</v>
      </c>
      <c r="O897" s="37" t="s">
        <v>807</v>
      </c>
      <c r="P897" s="37" t="s">
        <v>731</v>
      </c>
      <c r="Q897" s="2"/>
    </row>
    <row r="898" ht="16.55" customHeight="1" spans="1:17">
      <c r="A898" s="26"/>
      <c r="B898" s="37"/>
      <c r="C898" s="37"/>
      <c r="D898" s="37"/>
      <c r="E898" s="37"/>
      <c r="F898" s="37"/>
      <c r="G898" s="39"/>
      <c r="H898" s="39"/>
      <c r="I898" s="39"/>
      <c r="J898" s="37"/>
      <c r="K898" s="37" t="s">
        <v>708</v>
      </c>
      <c r="L898" s="37" t="s">
        <v>709</v>
      </c>
      <c r="M898" s="37" t="s">
        <v>2191</v>
      </c>
      <c r="N898" s="37" t="s">
        <v>711</v>
      </c>
      <c r="O898" s="37" t="s">
        <v>1063</v>
      </c>
      <c r="P898" s="37" t="s">
        <v>716</v>
      </c>
      <c r="Q898" s="2"/>
    </row>
    <row r="899" ht="16.55" customHeight="1" spans="1:17">
      <c r="A899" s="26"/>
      <c r="B899" s="37"/>
      <c r="C899" s="37"/>
      <c r="D899" s="37"/>
      <c r="E899" s="37"/>
      <c r="F899" s="37"/>
      <c r="G899" s="39"/>
      <c r="H899" s="39"/>
      <c r="I899" s="39"/>
      <c r="J899" s="37"/>
      <c r="K899" s="37" t="s">
        <v>717</v>
      </c>
      <c r="L899" s="37" t="s">
        <v>725</v>
      </c>
      <c r="M899" s="37" t="s">
        <v>2192</v>
      </c>
      <c r="N899" s="37" t="s">
        <v>723</v>
      </c>
      <c r="O899" s="37" t="s">
        <v>727</v>
      </c>
      <c r="P899" s="37" t="s">
        <v>724</v>
      </c>
      <c r="Q899" s="2"/>
    </row>
    <row r="900" ht="25" customHeight="1" spans="1:17">
      <c r="A900" s="26"/>
      <c r="B900" s="37"/>
      <c r="C900" s="37"/>
      <c r="D900" s="37"/>
      <c r="E900" s="37"/>
      <c r="F900" s="37"/>
      <c r="G900" s="39"/>
      <c r="H900" s="39"/>
      <c r="I900" s="39"/>
      <c r="J900" s="37"/>
      <c r="K900" s="37" t="s">
        <v>717</v>
      </c>
      <c r="L900" s="37" t="s">
        <v>725</v>
      </c>
      <c r="M900" s="37" t="s">
        <v>2193</v>
      </c>
      <c r="N900" s="37" t="s">
        <v>723</v>
      </c>
      <c r="O900" s="37" t="s">
        <v>1265</v>
      </c>
      <c r="P900" s="37" t="s">
        <v>2168</v>
      </c>
      <c r="Q900" s="2"/>
    </row>
    <row r="901" ht="25" customHeight="1" spans="1:17">
      <c r="A901" s="26"/>
      <c r="B901" s="37"/>
      <c r="C901" s="37"/>
      <c r="D901" s="37"/>
      <c r="E901" s="37"/>
      <c r="F901" s="37"/>
      <c r="G901" s="39"/>
      <c r="H901" s="39"/>
      <c r="I901" s="39"/>
      <c r="J901" s="37"/>
      <c r="K901" s="37" t="s">
        <v>717</v>
      </c>
      <c r="L901" s="37" t="s">
        <v>725</v>
      </c>
      <c r="M901" s="37" t="s">
        <v>2194</v>
      </c>
      <c r="N901" s="37" t="s">
        <v>723</v>
      </c>
      <c r="O901" s="37" t="s">
        <v>879</v>
      </c>
      <c r="P901" s="37" t="s">
        <v>768</v>
      </c>
      <c r="Q901" s="2"/>
    </row>
    <row r="902" ht="16.55" customHeight="1" spans="1:17">
      <c r="A902" s="26"/>
      <c r="B902" s="37"/>
      <c r="C902" s="37"/>
      <c r="D902" s="37"/>
      <c r="E902" s="37"/>
      <c r="F902" s="37"/>
      <c r="G902" s="39"/>
      <c r="H902" s="39"/>
      <c r="I902" s="39"/>
      <c r="J902" s="37"/>
      <c r="K902" s="37" t="s">
        <v>717</v>
      </c>
      <c r="L902" s="37" t="s">
        <v>725</v>
      </c>
      <c r="M902" s="37" t="s">
        <v>2195</v>
      </c>
      <c r="N902" s="37" t="s">
        <v>723</v>
      </c>
      <c r="O902" s="37" t="s">
        <v>727</v>
      </c>
      <c r="P902" s="37" t="s">
        <v>724</v>
      </c>
      <c r="Q902" s="2"/>
    </row>
    <row r="903" ht="25" customHeight="1" spans="1:17">
      <c r="A903" s="26"/>
      <c r="B903" s="37"/>
      <c r="C903" s="37"/>
      <c r="D903" s="37"/>
      <c r="E903" s="37"/>
      <c r="F903" s="37"/>
      <c r="G903" s="39"/>
      <c r="H903" s="39"/>
      <c r="I903" s="39"/>
      <c r="J903" s="37"/>
      <c r="K903" s="37" t="s">
        <v>717</v>
      </c>
      <c r="L903" s="37" t="s">
        <v>725</v>
      </c>
      <c r="M903" s="37" t="s">
        <v>2196</v>
      </c>
      <c r="N903" s="37" t="s">
        <v>723</v>
      </c>
      <c r="O903" s="37" t="s">
        <v>727</v>
      </c>
      <c r="P903" s="37" t="s">
        <v>724</v>
      </c>
      <c r="Q903" s="2"/>
    </row>
    <row r="904" ht="16.55" customHeight="1" spans="1:17">
      <c r="A904" s="26"/>
      <c r="B904" s="37"/>
      <c r="C904" s="37"/>
      <c r="D904" s="37"/>
      <c r="E904" s="37"/>
      <c r="F904" s="37"/>
      <c r="G904" s="39"/>
      <c r="H904" s="39"/>
      <c r="I904" s="39"/>
      <c r="J904" s="37"/>
      <c r="K904" s="37" t="s">
        <v>742</v>
      </c>
      <c r="L904" s="37" t="s">
        <v>889</v>
      </c>
      <c r="M904" s="37" t="s">
        <v>2197</v>
      </c>
      <c r="N904" s="37" t="s">
        <v>723</v>
      </c>
      <c r="O904" s="37" t="s">
        <v>876</v>
      </c>
      <c r="P904" s="37" t="s">
        <v>1077</v>
      </c>
      <c r="Q904" s="2"/>
    </row>
    <row r="905" ht="25" customHeight="1" spans="1:17">
      <c r="A905" s="26"/>
      <c r="B905" s="37"/>
      <c r="C905" s="37"/>
      <c r="D905" s="37"/>
      <c r="E905" s="37"/>
      <c r="F905" s="37"/>
      <c r="G905" s="39"/>
      <c r="H905" s="39"/>
      <c r="I905" s="39"/>
      <c r="J905" s="37"/>
      <c r="K905" s="37" t="s">
        <v>739</v>
      </c>
      <c r="L905" s="37" t="s">
        <v>740</v>
      </c>
      <c r="M905" s="37" t="s">
        <v>2198</v>
      </c>
      <c r="N905" s="37" t="s">
        <v>723</v>
      </c>
      <c r="O905" s="37" t="s">
        <v>727</v>
      </c>
      <c r="P905" s="37" t="s">
        <v>724</v>
      </c>
      <c r="Q905" s="2"/>
    </row>
    <row r="906" ht="16.55" customHeight="1" spans="1:17">
      <c r="A906" s="26"/>
      <c r="B906" s="37"/>
      <c r="C906" s="37" t="s">
        <v>2199</v>
      </c>
      <c r="D906" s="37" t="s">
        <v>704</v>
      </c>
      <c r="E906" s="37" t="s">
        <v>2200</v>
      </c>
      <c r="F906" s="37" t="s">
        <v>1531</v>
      </c>
      <c r="G906" s="38">
        <v>40.06</v>
      </c>
      <c r="H906" s="39" t="s">
        <v>2201</v>
      </c>
      <c r="I906" s="39"/>
      <c r="J906" s="37" t="s">
        <v>2202</v>
      </c>
      <c r="K906" s="37" t="s">
        <v>717</v>
      </c>
      <c r="L906" s="37" t="s">
        <v>725</v>
      </c>
      <c r="M906" s="37" t="s">
        <v>2203</v>
      </c>
      <c r="N906" s="37" t="s">
        <v>723</v>
      </c>
      <c r="O906" s="37" t="s">
        <v>2204</v>
      </c>
      <c r="P906" s="37" t="s">
        <v>1767</v>
      </c>
      <c r="Q906" s="2"/>
    </row>
    <row r="907" ht="16.55" customHeight="1" spans="1:17">
      <c r="A907" s="26"/>
      <c r="B907" s="37"/>
      <c r="C907" s="37"/>
      <c r="D907" s="37"/>
      <c r="E907" s="37"/>
      <c r="F907" s="37"/>
      <c r="G907" s="39"/>
      <c r="H907" s="39"/>
      <c r="I907" s="39"/>
      <c r="J907" s="37"/>
      <c r="K907" s="37" t="s">
        <v>742</v>
      </c>
      <c r="L907" s="37" t="s">
        <v>889</v>
      </c>
      <c r="M907" s="37" t="s">
        <v>2205</v>
      </c>
      <c r="N907" s="37" t="s">
        <v>723</v>
      </c>
      <c r="O907" s="37" t="s">
        <v>759</v>
      </c>
      <c r="P907" s="37" t="s">
        <v>724</v>
      </c>
      <c r="Q907" s="2"/>
    </row>
    <row r="908" ht="25" customHeight="1" spans="1:17">
      <c r="A908" s="26"/>
      <c r="B908" s="37"/>
      <c r="C908" s="37"/>
      <c r="D908" s="37"/>
      <c r="E908" s="37"/>
      <c r="F908" s="37"/>
      <c r="G908" s="39"/>
      <c r="H908" s="39"/>
      <c r="I908" s="39"/>
      <c r="J908" s="37"/>
      <c r="K908" s="37" t="s">
        <v>739</v>
      </c>
      <c r="L908" s="37" t="s">
        <v>740</v>
      </c>
      <c r="M908" s="37" t="s">
        <v>1157</v>
      </c>
      <c r="N908" s="37" t="s">
        <v>723</v>
      </c>
      <c r="O908" s="37" t="s">
        <v>759</v>
      </c>
      <c r="P908" s="37" t="s">
        <v>724</v>
      </c>
      <c r="Q908" s="2"/>
    </row>
    <row r="909" ht="16.55" customHeight="1" spans="1:17">
      <c r="A909" s="26"/>
      <c r="B909" s="37"/>
      <c r="C909" s="37"/>
      <c r="D909" s="37"/>
      <c r="E909" s="37"/>
      <c r="F909" s="37"/>
      <c r="G909" s="39"/>
      <c r="H909" s="39"/>
      <c r="I909" s="39"/>
      <c r="J909" s="37"/>
      <c r="K909" s="37" t="s">
        <v>708</v>
      </c>
      <c r="L909" s="37" t="s">
        <v>709</v>
      </c>
      <c r="M909" s="37" t="s">
        <v>1415</v>
      </c>
      <c r="N909" s="37" t="s">
        <v>711</v>
      </c>
      <c r="O909" s="37" t="s">
        <v>2206</v>
      </c>
      <c r="P909" s="37" t="s">
        <v>716</v>
      </c>
      <c r="Q909" s="2"/>
    </row>
    <row r="910" ht="16.55" customHeight="1" spans="1:17">
      <c r="A910" s="26"/>
      <c r="B910" s="37"/>
      <c r="C910" s="37" t="s">
        <v>2207</v>
      </c>
      <c r="D910" s="37" t="s">
        <v>704</v>
      </c>
      <c r="E910" s="37" t="s">
        <v>2208</v>
      </c>
      <c r="F910" s="37" t="s">
        <v>1531</v>
      </c>
      <c r="G910" s="38">
        <v>12.204</v>
      </c>
      <c r="H910" s="39" t="s">
        <v>2209</v>
      </c>
      <c r="I910" s="39"/>
      <c r="J910" s="37" t="s">
        <v>2210</v>
      </c>
      <c r="K910" s="37" t="s">
        <v>742</v>
      </c>
      <c r="L910" s="37" t="s">
        <v>743</v>
      </c>
      <c r="M910" s="37" t="s">
        <v>2211</v>
      </c>
      <c r="N910" s="37" t="s">
        <v>723</v>
      </c>
      <c r="O910" s="37" t="s">
        <v>759</v>
      </c>
      <c r="P910" s="37" t="s">
        <v>724</v>
      </c>
      <c r="Q910" s="2"/>
    </row>
    <row r="911" ht="16.55" customHeight="1" spans="1:17">
      <c r="A911" s="26"/>
      <c r="B911" s="37"/>
      <c r="C911" s="37"/>
      <c r="D911" s="37"/>
      <c r="E911" s="37"/>
      <c r="F911" s="37"/>
      <c r="G911" s="39"/>
      <c r="H911" s="39"/>
      <c r="I911" s="39"/>
      <c r="J911" s="37"/>
      <c r="K911" s="37" t="s">
        <v>717</v>
      </c>
      <c r="L911" s="37" t="s">
        <v>725</v>
      </c>
      <c r="M911" s="37" t="s">
        <v>2212</v>
      </c>
      <c r="N911" s="37" t="s">
        <v>723</v>
      </c>
      <c r="O911" s="37" t="s">
        <v>879</v>
      </c>
      <c r="P911" s="37" t="s">
        <v>2213</v>
      </c>
      <c r="Q911" s="2"/>
    </row>
    <row r="912" ht="25" customHeight="1" spans="1:17">
      <c r="A912" s="26"/>
      <c r="B912" s="37"/>
      <c r="C912" s="37"/>
      <c r="D912" s="37"/>
      <c r="E912" s="37"/>
      <c r="F912" s="37"/>
      <c r="G912" s="39"/>
      <c r="H912" s="39"/>
      <c r="I912" s="39"/>
      <c r="J912" s="37"/>
      <c r="K912" s="37" t="s">
        <v>739</v>
      </c>
      <c r="L912" s="37" t="s">
        <v>740</v>
      </c>
      <c r="M912" s="37" t="s">
        <v>1157</v>
      </c>
      <c r="N912" s="37" t="s">
        <v>723</v>
      </c>
      <c r="O912" s="37" t="s">
        <v>759</v>
      </c>
      <c r="P912" s="37" t="s">
        <v>724</v>
      </c>
      <c r="Q912" s="2"/>
    </row>
    <row r="913" ht="16.55" customHeight="1" spans="1:17">
      <c r="A913" s="26"/>
      <c r="B913" s="37"/>
      <c r="C913" s="37"/>
      <c r="D913" s="37"/>
      <c r="E913" s="37"/>
      <c r="F913" s="37"/>
      <c r="G913" s="39"/>
      <c r="H913" s="39"/>
      <c r="I913" s="39"/>
      <c r="J913" s="37"/>
      <c r="K913" s="37" t="s">
        <v>708</v>
      </c>
      <c r="L913" s="37" t="s">
        <v>709</v>
      </c>
      <c r="M913" s="37" t="s">
        <v>1415</v>
      </c>
      <c r="N913" s="37" t="s">
        <v>711</v>
      </c>
      <c r="O913" s="37" t="s">
        <v>2214</v>
      </c>
      <c r="P913" s="37" t="s">
        <v>716</v>
      </c>
      <c r="Q913" s="2"/>
    </row>
    <row r="914" ht="16.55" customHeight="1" spans="1:17">
      <c r="A914" s="26"/>
      <c r="B914" s="37"/>
      <c r="C914" s="37" t="s">
        <v>2215</v>
      </c>
      <c r="D914" s="37" t="s">
        <v>704</v>
      </c>
      <c r="E914" s="37" t="s">
        <v>2216</v>
      </c>
      <c r="F914" s="37" t="s">
        <v>1531</v>
      </c>
      <c r="G914" s="38">
        <v>32.736</v>
      </c>
      <c r="H914" s="39" t="s">
        <v>2217</v>
      </c>
      <c r="I914" s="39"/>
      <c r="J914" s="37" t="s">
        <v>2218</v>
      </c>
      <c r="K914" s="37" t="s">
        <v>717</v>
      </c>
      <c r="L914" s="37" t="s">
        <v>718</v>
      </c>
      <c r="M914" s="37" t="s">
        <v>2219</v>
      </c>
      <c r="N914" s="37" t="s">
        <v>723</v>
      </c>
      <c r="O914" s="37" t="s">
        <v>759</v>
      </c>
      <c r="P914" s="37" t="s">
        <v>724</v>
      </c>
      <c r="Q914" s="2"/>
    </row>
    <row r="915" ht="25" customHeight="1" spans="1:17">
      <c r="A915" s="26"/>
      <c r="B915" s="37"/>
      <c r="C915" s="37"/>
      <c r="D915" s="37"/>
      <c r="E915" s="37"/>
      <c r="F915" s="37"/>
      <c r="G915" s="39"/>
      <c r="H915" s="39"/>
      <c r="I915" s="39"/>
      <c r="J915" s="37"/>
      <c r="K915" s="37" t="s">
        <v>739</v>
      </c>
      <c r="L915" s="37" t="s">
        <v>740</v>
      </c>
      <c r="M915" s="37" t="s">
        <v>1157</v>
      </c>
      <c r="N915" s="37" t="s">
        <v>723</v>
      </c>
      <c r="O915" s="37" t="s">
        <v>759</v>
      </c>
      <c r="P915" s="37" t="s">
        <v>724</v>
      </c>
      <c r="Q915" s="2"/>
    </row>
    <row r="916" ht="16.55" customHeight="1" spans="1:17">
      <c r="A916" s="26"/>
      <c r="B916" s="37"/>
      <c r="C916" s="37"/>
      <c r="D916" s="37"/>
      <c r="E916" s="37"/>
      <c r="F916" s="37"/>
      <c r="G916" s="39"/>
      <c r="H916" s="39"/>
      <c r="I916" s="39"/>
      <c r="J916" s="37"/>
      <c r="K916" s="37" t="s">
        <v>742</v>
      </c>
      <c r="L916" s="37" t="s">
        <v>743</v>
      </c>
      <c r="M916" s="37" t="s">
        <v>2220</v>
      </c>
      <c r="N916" s="37" t="s">
        <v>723</v>
      </c>
      <c r="O916" s="37" t="s">
        <v>759</v>
      </c>
      <c r="P916" s="37" t="s">
        <v>724</v>
      </c>
      <c r="Q916" s="2"/>
    </row>
    <row r="917" ht="16.55" customHeight="1" spans="1:17">
      <c r="A917" s="26"/>
      <c r="B917" s="37"/>
      <c r="C917" s="37"/>
      <c r="D917" s="37"/>
      <c r="E917" s="37"/>
      <c r="F917" s="37"/>
      <c r="G917" s="39"/>
      <c r="H917" s="39"/>
      <c r="I917" s="39"/>
      <c r="J917" s="37"/>
      <c r="K917" s="37" t="s">
        <v>708</v>
      </c>
      <c r="L917" s="37" t="s">
        <v>709</v>
      </c>
      <c r="M917" s="37" t="s">
        <v>1415</v>
      </c>
      <c r="N917" s="37" t="s">
        <v>711</v>
      </c>
      <c r="O917" s="37" t="s">
        <v>2221</v>
      </c>
      <c r="P917" s="37" t="s">
        <v>716</v>
      </c>
      <c r="Q917" s="2"/>
    </row>
    <row r="918" ht="25" customHeight="1" spans="1:17">
      <c r="A918" s="26"/>
      <c r="B918" s="37"/>
      <c r="C918" s="37" t="s">
        <v>2222</v>
      </c>
      <c r="D918" s="37" t="s">
        <v>704</v>
      </c>
      <c r="E918" s="37" t="s">
        <v>2200</v>
      </c>
      <c r="F918" s="37" t="s">
        <v>1531</v>
      </c>
      <c r="G918" s="38">
        <v>7.5</v>
      </c>
      <c r="H918" s="39" t="s">
        <v>2223</v>
      </c>
      <c r="I918" s="39"/>
      <c r="J918" s="37" t="s">
        <v>2224</v>
      </c>
      <c r="K918" s="37" t="s">
        <v>739</v>
      </c>
      <c r="L918" s="37" t="s">
        <v>740</v>
      </c>
      <c r="M918" s="37" t="s">
        <v>2225</v>
      </c>
      <c r="N918" s="37" t="s">
        <v>723</v>
      </c>
      <c r="O918" s="37" t="s">
        <v>1595</v>
      </c>
      <c r="P918" s="37" t="s">
        <v>724</v>
      </c>
      <c r="Q918" s="2"/>
    </row>
    <row r="919" ht="16.55" customHeight="1" spans="1:17">
      <c r="A919" s="26"/>
      <c r="B919" s="37"/>
      <c r="C919" s="37"/>
      <c r="D919" s="37"/>
      <c r="E919" s="37"/>
      <c r="F919" s="37"/>
      <c r="G919" s="39"/>
      <c r="H919" s="39"/>
      <c r="I919" s="39"/>
      <c r="J919" s="37"/>
      <c r="K919" s="37" t="s">
        <v>742</v>
      </c>
      <c r="L919" s="37" t="s">
        <v>743</v>
      </c>
      <c r="M919" s="37" t="s">
        <v>2226</v>
      </c>
      <c r="N919" s="37" t="s">
        <v>723</v>
      </c>
      <c r="O919" s="37" t="s">
        <v>765</v>
      </c>
      <c r="P919" s="37" t="s">
        <v>2227</v>
      </c>
      <c r="Q919" s="2"/>
    </row>
    <row r="920" ht="16.55" customHeight="1" spans="1:17">
      <c r="A920" s="26"/>
      <c r="B920" s="37"/>
      <c r="C920" s="37"/>
      <c r="D920" s="37"/>
      <c r="E920" s="37"/>
      <c r="F920" s="37"/>
      <c r="G920" s="39"/>
      <c r="H920" s="39"/>
      <c r="I920" s="39"/>
      <c r="J920" s="37"/>
      <c r="K920" s="37" t="s">
        <v>717</v>
      </c>
      <c r="L920" s="37" t="s">
        <v>725</v>
      </c>
      <c r="M920" s="37" t="s">
        <v>2228</v>
      </c>
      <c r="N920" s="37" t="s">
        <v>723</v>
      </c>
      <c r="O920" s="37" t="s">
        <v>765</v>
      </c>
      <c r="P920" s="37" t="s">
        <v>2227</v>
      </c>
      <c r="Q920" s="2"/>
    </row>
    <row r="921" ht="16.55" customHeight="1" spans="1:17">
      <c r="A921" s="26"/>
      <c r="B921" s="37"/>
      <c r="C921" s="37" t="s">
        <v>2229</v>
      </c>
      <c r="D921" s="37" t="s">
        <v>704</v>
      </c>
      <c r="E921" s="37" t="s">
        <v>2230</v>
      </c>
      <c r="F921" s="37" t="s">
        <v>2231</v>
      </c>
      <c r="G921" s="38">
        <v>17.5</v>
      </c>
      <c r="H921" s="39"/>
      <c r="I921" s="39" t="s">
        <v>640</v>
      </c>
      <c r="J921" s="37" t="s">
        <v>2232</v>
      </c>
      <c r="K921" s="37" t="s">
        <v>717</v>
      </c>
      <c r="L921" s="37" t="s">
        <v>725</v>
      </c>
      <c r="M921" s="37" t="s">
        <v>2233</v>
      </c>
      <c r="N921" s="37" t="s">
        <v>723</v>
      </c>
      <c r="O921" s="37" t="s">
        <v>2234</v>
      </c>
      <c r="P921" s="37" t="s">
        <v>1767</v>
      </c>
      <c r="Q921" s="2"/>
    </row>
    <row r="922" ht="25" customHeight="1" spans="1:17">
      <c r="A922" s="26"/>
      <c r="B922" s="37"/>
      <c r="C922" s="37"/>
      <c r="D922" s="37"/>
      <c r="E922" s="37"/>
      <c r="F922" s="37"/>
      <c r="G922" s="39"/>
      <c r="H922" s="39"/>
      <c r="I922" s="39"/>
      <c r="J922" s="37"/>
      <c r="K922" s="37" t="s">
        <v>739</v>
      </c>
      <c r="L922" s="37" t="s">
        <v>740</v>
      </c>
      <c r="M922" s="37" t="s">
        <v>2235</v>
      </c>
      <c r="N922" s="37" t="s">
        <v>723</v>
      </c>
      <c r="O922" s="37" t="s">
        <v>2236</v>
      </c>
      <c r="P922" s="37" t="s">
        <v>768</v>
      </c>
      <c r="Q922" s="2"/>
    </row>
    <row r="923" ht="16.55" customHeight="1" spans="1:17">
      <c r="A923" s="26"/>
      <c r="B923" s="37"/>
      <c r="C923" s="37"/>
      <c r="D923" s="37"/>
      <c r="E923" s="37"/>
      <c r="F923" s="37"/>
      <c r="G923" s="39"/>
      <c r="H923" s="39"/>
      <c r="I923" s="39"/>
      <c r="J923" s="37"/>
      <c r="K923" s="37" t="s">
        <v>742</v>
      </c>
      <c r="L923" s="37" t="s">
        <v>743</v>
      </c>
      <c r="M923" s="37" t="s">
        <v>2237</v>
      </c>
      <c r="N923" s="37" t="s">
        <v>723</v>
      </c>
      <c r="O923" s="37" t="s">
        <v>823</v>
      </c>
      <c r="P923" s="37" t="s">
        <v>768</v>
      </c>
      <c r="Q923" s="2"/>
    </row>
    <row r="924" ht="9.75" customHeight="1" spans="1:17">
      <c r="B924" s="41"/>
      <c r="C924" s="41"/>
      <c r="D924" s="41"/>
      <c r="E924" s="41"/>
      <c r="F924" s="41"/>
      <c r="G924" s="41"/>
      <c r="H924" s="41"/>
      <c r="I924" s="41"/>
      <c r="J924" s="41"/>
      <c r="K924" s="41"/>
      <c r="L924" s="41"/>
      <c r="M924" s="41"/>
      <c r="N924" s="41"/>
      <c r="O924" s="41"/>
      <c r="P924" s="41"/>
      <c r="Q924" s="42"/>
    </row>
  </sheetData>
  <mergeCells count="931">
    <mergeCell ref="B2:P2"/>
    <mergeCell ref="B3:C3"/>
    <mergeCell ref="O3:P3"/>
    <mergeCell ref="H4:I4"/>
    <mergeCell ref="A6:A923"/>
    <mergeCell ref="B4:B5"/>
    <mergeCell ref="B6:B555"/>
    <mergeCell ref="B556:B563"/>
    <mergeCell ref="B564:B687"/>
    <mergeCell ref="B688:B722"/>
    <mergeCell ref="B723:B819"/>
    <mergeCell ref="B820:B837"/>
    <mergeCell ref="B838:B844"/>
    <mergeCell ref="B845:B895"/>
    <mergeCell ref="B896:B923"/>
    <mergeCell ref="C4:C5"/>
    <mergeCell ref="C6:C18"/>
    <mergeCell ref="C19:C22"/>
    <mergeCell ref="C23:C31"/>
    <mergeCell ref="C32:C35"/>
    <mergeCell ref="C36:C42"/>
    <mergeCell ref="C43:C49"/>
    <mergeCell ref="C50:C57"/>
    <mergeCell ref="C58:C67"/>
    <mergeCell ref="C68:C79"/>
    <mergeCell ref="C80:C85"/>
    <mergeCell ref="C86:C97"/>
    <mergeCell ref="C98:C105"/>
    <mergeCell ref="C106:C113"/>
    <mergeCell ref="C114:C118"/>
    <mergeCell ref="C119:C127"/>
    <mergeCell ref="C128:C137"/>
    <mergeCell ref="C138:C146"/>
    <mergeCell ref="C147:C155"/>
    <mergeCell ref="C156:C161"/>
    <mergeCell ref="C162:C174"/>
    <mergeCell ref="C175:C180"/>
    <mergeCell ref="C181:C194"/>
    <mergeCell ref="C195:C208"/>
    <mergeCell ref="C209:C222"/>
    <mergeCell ref="C223:C230"/>
    <mergeCell ref="C231:C238"/>
    <mergeCell ref="C239:C246"/>
    <mergeCell ref="C247:C252"/>
    <mergeCell ref="C253:C258"/>
    <mergeCell ref="C259:C266"/>
    <mergeCell ref="C267:C272"/>
    <mergeCell ref="C273:C278"/>
    <mergeCell ref="C279:C285"/>
    <mergeCell ref="C286:C291"/>
    <mergeCell ref="C292:C297"/>
    <mergeCell ref="C298:C308"/>
    <mergeCell ref="C309:C315"/>
    <mergeCell ref="C316:C320"/>
    <mergeCell ref="C321:C327"/>
    <mergeCell ref="C328:C340"/>
    <mergeCell ref="C341:C349"/>
    <mergeCell ref="C350:C354"/>
    <mergeCell ref="C355:C360"/>
    <mergeCell ref="C361:C372"/>
    <mergeCell ref="C373:C381"/>
    <mergeCell ref="C382:C389"/>
    <mergeCell ref="C390:C394"/>
    <mergeCell ref="C395:C402"/>
    <mergeCell ref="C403:C409"/>
    <mergeCell ref="C410:C423"/>
    <mergeCell ref="C424:C461"/>
    <mergeCell ref="C462:C508"/>
    <mergeCell ref="C509:C555"/>
    <mergeCell ref="C556:C563"/>
    <mergeCell ref="C564:C569"/>
    <mergeCell ref="C570:C575"/>
    <mergeCell ref="C576:C581"/>
    <mergeCell ref="C582:C586"/>
    <mergeCell ref="C587:C592"/>
    <mergeCell ref="C593:C599"/>
    <mergeCell ref="C600:C605"/>
    <mergeCell ref="C606:C611"/>
    <mergeCell ref="C612:C618"/>
    <mergeCell ref="C619:C626"/>
    <mergeCell ref="C627:C634"/>
    <mergeCell ref="C635:C642"/>
    <mergeCell ref="C643:C650"/>
    <mergeCell ref="C651:C655"/>
    <mergeCell ref="C656:C663"/>
    <mergeCell ref="C664:C672"/>
    <mergeCell ref="C673:C680"/>
    <mergeCell ref="C681:C687"/>
    <mergeCell ref="C688:C692"/>
    <mergeCell ref="C693:C696"/>
    <mergeCell ref="C697:C703"/>
    <mergeCell ref="C704:C707"/>
    <mergeCell ref="C708:C712"/>
    <mergeCell ref="C713:C717"/>
    <mergeCell ref="C718:C722"/>
    <mergeCell ref="C723:C731"/>
    <mergeCell ref="C732:C738"/>
    <mergeCell ref="C739:C743"/>
    <mergeCell ref="C744:C747"/>
    <mergeCell ref="C748:C753"/>
    <mergeCell ref="C754:C760"/>
    <mergeCell ref="C761:C764"/>
    <mergeCell ref="C765:C771"/>
    <mergeCell ref="C772:C777"/>
    <mergeCell ref="C778:C783"/>
    <mergeCell ref="C784:C791"/>
    <mergeCell ref="C792:C796"/>
    <mergeCell ref="C797:C801"/>
    <mergeCell ref="C802:C807"/>
    <mergeCell ref="C808:C812"/>
    <mergeCell ref="C813:C819"/>
    <mergeCell ref="C820:C825"/>
    <mergeCell ref="C826:C832"/>
    <mergeCell ref="C833:C837"/>
    <mergeCell ref="C838:C844"/>
    <mergeCell ref="C845:C853"/>
    <mergeCell ref="C854:C859"/>
    <mergeCell ref="C860:C867"/>
    <mergeCell ref="C868:C875"/>
    <mergeCell ref="C876:C880"/>
    <mergeCell ref="C881:C885"/>
    <mergeCell ref="C886:C890"/>
    <mergeCell ref="C891:C895"/>
    <mergeCell ref="C896:C905"/>
    <mergeCell ref="C906:C909"/>
    <mergeCell ref="C910:C913"/>
    <mergeCell ref="C914:C917"/>
    <mergeCell ref="C918:C920"/>
    <mergeCell ref="C921:C923"/>
    <mergeCell ref="D4:D5"/>
    <mergeCell ref="D6:D18"/>
    <mergeCell ref="D19:D22"/>
    <mergeCell ref="D23:D31"/>
    <mergeCell ref="D32:D35"/>
    <mergeCell ref="D36:D42"/>
    <mergeCell ref="D43:D49"/>
    <mergeCell ref="D50:D57"/>
    <mergeCell ref="D58:D67"/>
    <mergeCell ref="D68:D79"/>
    <mergeCell ref="D80:D85"/>
    <mergeCell ref="D86:D97"/>
    <mergeCell ref="D98:D105"/>
    <mergeCell ref="D106:D113"/>
    <mergeCell ref="D114:D118"/>
    <mergeCell ref="D119:D127"/>
    <mergeCell ref="D128:D137"/>
    <mergeCell ref="D138:D146"/>
    <mergeCell ref="D147:D155"/>
    <mergeCell ref="D156:D161"/>
    <mergeCell ref="D162:D174"/>
    <mergeCell ref="D175:D180"/>
    <mergeCell ref="D181:D194"/>
    <mergeCell ref="D195:D208"/>
    <mergeCell ref="D209:D222"/>
    <mergeCell ref="D223:D230"/>
    <mergeCell ref="D231:D238"/>
    <mergeCell ref="D239:D246"/>
    <mergeCell ref="D247:D252"/>
    <mergeCell ref="D253:D258"/>
    <mergeCell ref="D259:D266"/>
    <mergeCell ref="D267:D272"/>
    <mergeCell ref="D273:D278"/>
    <mergeCell ref="D279:D285"/>
    <mergeCell ref="D286:D291"/>
    <mergeCell ref="D292:D297"/>
    <mergeCell ref="D298:D308"/>
    <mergeCell ref="D309:D315"/>
    <mergeCell ref="D316:D320"/>
    <mergeCell ref="D321:D327"/>
    <mergeCell ref="D328:D340"/>
    <mergeCell ref="D341:D349"/>
    <mergeCell ref="D350:D354"/>
    <mergeCell ref="D355:D360"/>
    <mergeCell ref="D361:D372"/>
    <mergeCell ref="D373:D381"/>
    <mergeCell ref="D382:D389"/>
    <mergeCell ref="D390:D394"/>
    <mergeCell ref="D395:D402"/>
    <mergeCell ref="D403:D409"/>
    <mergeCell ref="D410:D423"/>
    <mergeCell ref="D424:D461"/>
    <mergeCell ref="D462:D508"/>
    <mergeCell ref="D509:D555"/>
    <mergeCell ref="D556:D563"/>
    <mergeCell ref="D564:D569"/>
    <mergeCell ref="D570:D575"/>
    <mergeCell ref="D576:D581"/>
    <mergeCell ref="D582:D586"/>
    <mergeCell ref="D587:D592"/>
    <mergeCell ref="D593:D599"/>
    <mergeCell ref="D600:D605"/>
    <mergeCell ref="D606:D611"/>
    <mergeCell ref="D612:D618"/>
    <mergeCell ref="D619:D626"/>
    <mergeCell ref="D627:D634"/>
    <mergeCell ref="D635:D642"/>
    <mergeCell ref="D643:D650"/>
    <mergeCell ref="D651:D655"/>
    <mergeCell ref="D656:D663"/>
    <mergeCell ref="D664:D672"/>
    <mergeCell ref="D673:D680"/>
    <mergeCell ref="D681:D687"/>
    <mergeCell ref="D688:D692"/>
    <mergeCell ref="D693:D696"/>
    <mergeCell ref="D697:D703"/>
    <mergeCell ref="D704:D707"/>
    <mergeCell ref="D708:D712"/>
    <mergeCell ref="D713:D717"/>
    <mergeCell ref="D718:D722"/>
    <mergeCell ref="D723:D731"/>
    <mergeCell ref="D732:D738"/>
    <mergeCell ref="D739:D743"/>
    <mergeCell ref="D744:D747"/>
    <mergeCell ref="D748:D753"/>
    <mergeCell ref="D754:D760"/>
    <mergeCell ref="D761:D764"/>
    <mergeCell ref="D765:D771"/>
    <mergeCell ref="D772:D777"/>
    <mergeCell ref="D778:D783"/>
    <mergeCell ref="D784:D791"/>
    <mergeCell ref="D792:D796"/>
    <mergeCell ref="D797:D801"/>
    <mergeCell ref="D802:D807"/>
    <mergeCell ref="D808:D812"/>
    <mergeCell ref="D813:D819"/>
    <mergeCell ref="D820:D825"/>
    <mergeCell ref="D826:D832"/>
    <mergeCell ref="D833:D837"/>
    <mergeCell ref="D838:D844"/>
    <mergeCell ref="D845:D853"/>
    <mergeCell ref="D854:D859"/>
    <mergeCell ref="D860:D867"/>
    <mergeCell ref="D868:D875"/>
    <mergeCell ref="D876:D880"/>
    <mergeCell ref="D881:D885"/>
    <mergeCell ref="D886:D890"/>
    <mergeCell ref="D891:D895"/>
    <mergeCell ref="D896:D905"/>
    <mergeCell ref="D906:D909"/>
    <mergeCell ref="D910:D913"/>
    <mergeCell ref="D914:D917"/>
    <mergeCell ref="D918:D920"/>
    <mergeCell ref="D921:D923"/>
    <mergeCell ref="E4:E5"/>
    <mergeCell ref="E6:E18"/>
    <mergeCell ref="E19:E22"/>
    <mergeCell ref="E23:E31"/>
    <mergeCell ref="E32:E35"/>
    <mergeCell ref="E36:E42"/>
    <mergeCell ref="E43:E49"/>
    <mergeCell ref="E50:E57"/>
    <mergeCell ref="E58:E67"/>
    <mergeCell ref="E68:E79"/>
    <mergeCell ref="E80:E85"/>
    <mergeCell ref="E86:E97"/>
    <mergeCell ref="E98:E105"/>
    <mergeCell ref="E106:E113"/>
    <mergeCell ref="E114:E118"/>
    <mergeCell ref="E119:E127"/>
    <mergeCell ref="E128:E137"/>
    <mergeCell ref="E138:E146"/>
    <mergeCell ref="E147:E155"/>
    <mergeCell ref="E156:E161"/>
    <mergeCell ref="E162:E174"/>
    <mergeCell ref="E175:E180"/>
    <mergeCell ref="E181:E194"/>
    <mergeCell ref="E195:E208"/>
    <mergeCell ref="E209:E222"/>
    <mergeCell ref="E223:E230"/>
    <mergeCell ref="E231:E238"/>
    <mergeCell ref="E239:E246"/>
    <mergeCell ref="E247:E252"/>
    <mergeCell ref="E253:E258"/>
    <mergeCell ref="E259:E266"/>
    <mergeCell ref="E267:E272"/>
    <mergeCell ref="E273:E278"/>
    <mergeCell ref="E279:E285"/>
    <mergeCell ref="E286:E291"/>
    <mergeCell ref="E292:E297"/>
    <mergeCell ref="E298:E308"/>
    <mergeCell ref="E309:E315"/>
    <mergeCell ref="E316:E320"/>
    <mergeCell ref="E321:E327"/>
    <mergeCell ref="E328:E340"/>
    <mergeCell ref="E341:E349"/>
    <mergeCell ref="E350:E354"/>
    <mergeCell ref="E355:E360"/>
    <mergeCell ref="E361:E372"/>
    <mergeCell ref="E373:E381"/>
    <mergeCell ref="E382:E389"/>
    <mergeCell ref="E390:E394"/>
    <mergeCell ref="E395:E402"/>
    <mergeCell ref="E403:E409"/>
    <mergeCell ref="E410:E423"/>
    <mergeCell ref="E424:E461"/>
    <mergeCell ref="E462:E508"/>
    <mergeCell ref="E509:E555"/>
    <mergeCell ref="E556:E563"/>
    <mergeCell ref="E564:E569"/>
    <mergeCell ref="E570:E575"/>
    <mergeCell ref="E576:E581"/>
    <mergeCell ref="E582:E586"/>
    <mergeCell ref="E587:E592"/>
    <mergeCell ref="E593:E599"/>
    <mergeCell ref="E600:E605"/>
    <mergeCell ref="E606:E611"/>
    <mergeCell ref="E612:E618"/>
    <mergeCell ref="E619:E626"/>
    <mergeCell ref="E627:E634"/>
    <mergeCell ref="E635:E642"/>
    <mergeCell ref="E643:E650"/>
    <mergeCell ref="E651:E655"/>
    <mergeCell ref="E656:E663"/>
    <mergeCell ref="E664:E672"/>
    <mergeCell ref="E673:E680"/>
    <mergeCell ref="E681:E687"/>
    <mergeCell ref="E688:E692"/>
    <mergeCell ref="E693:E696"/>
    <mergeCell ref="E697:E703"/>
    <mergeCell ref="E704:E707"/>
    <mergeCell ref="E708:E712"/>
    <mergeCell ref="E713:E717"/>
    <mergeCell ref="E718:E722"/>
    <mergeCell ref="E723:E731"/>
    <mergeCell ref="E732:E738"/>
    <mergeCell ref="E739:E743"/>
    <mergeCell ref="E744:E747"/>
    <mergeCell ref="E748:E753"/>
    <mergeCell ref="E754:E760"/>
    <mergeCell ref="E761:E764"/>
    <mergeCell ref="E765:E771"/>
    <mergeCell ref="E772:E777"/>
    <mergeCell ref="E778:E783"/>
    <mergeCell ref="E784:E791"/>
    <mergeCell ref="E792:E796"/>
    <mergeCell ref="E797:E801"/>
    <mergeCell ref="E802:E807"/>
    <mergeCell ref="E808:E812"/>
    <mergeCell ref="E813:E819"/>
    <mergeCell ref="E820:E825"/>
    <mergeCell ref="E826:E832"/>
    <mergeCell ref="E833:E837"/>
    <mergeCell ref="E838:E844"/>
    <mergeCell ref="E845:E853"/>
    <mergeCell ref="E854:E859"/>
    <mergeCell ref="E860:E867"/>
    <mergeCell ref="E868:E875"/>
    <mergeCell ref="E876:E880"/>
    <mergeCell ref="E881:E885"/>
    <mergeCell ref="E886:E890"/>
    <mergeCell ref="E891:E895"/>
    <mergeCell ref="E896:E905"/>
    <mergeCell ref="E906:E909"/>
    <mergeCell ref="E910:E913"/>
    <mergeCell ref="E914:E917"/>
    <mergeCell ref="E918:E920"/>
    <mergeCell ref="E921:E923"/>
    <mergeCell ref="F4:F5"/>
    <mergeCell ref="F6:F18"/>
    <mergeCell ref="F19:F22"/>
    <mergeCell ref="F23:F31"/>
    <mergeCell ref="F32:F35"/>
    <mergeCell ref="F36:F42"/>
    <mergeCell ref="F43:F49"/>
    <mergeCell ref="F50:F57"/>
    <mergeCell ref="F58:F67"/>
    <mergeCell ref="F68:F79"/>
    <mergeCell ref="F80:F85"/>
    <mergeCell ref="F86:F97"/>
    <mergeCell ref="F98:F105"/>
    <mergeCell ref="F106:F113"/>
    <mergeCell ref="F114:F118"/>
    <mergeCell ref="F119:F127"/>
    <mergeCell ref="F128:F137"/>
    <mergeCell ref="F138:F146"/>
    <mergeCell ref="F147:F155"/>
    <mergeCell ref="F156:F161"/>
    <mergeCell ref="F162:F174"/>
    <mergeCell ref="F175:F180"/>
    <mergeCell ref="F181:F194"/>
    <mergeCell ref="F195:F208"/>
    <mergeCell ref="F209:F222"/>
    <mergeCell ref="F223:F230"/>
    <mergeCell ref="F231:F238"/>
    <mergeCell ref="F239:F246"/>
    <mergeCell ref="F247:F252"/>
    <mergeCell ref="F253:F258"/>
    <mergeCell ref="F259:F266"/>
    <mergeCell ref="F267:F272"/>
    <mergeCell ref="F273:F278"/>
    <mergeCell ref="F279:F285"/>
    <mergeCell ref="F286:F291"/>
    <mergeCell ref="F292:F297"/>
    <mergeCell ref="F298:F308"/>
    <mergeCell ref="F309:F315"/>
    <mergeCell ref="F316:F320"/>
    <mergeCell ref="F321:F327"/>
    <mergeCell ref="F328:F340"/>
    <mergeCell ref="F341:F349"/>
    <mergeCell ref="F350:F354"/>
    <mergeCell ref="F355:F360"/>
    <mergeCell ref="F361:F372"/>
    <mergeCell ref="F373:F381"/>
    <mergeCell ref="F382:F389"/>
    <mergeCell ref="F390:F394"/>
    <mergeCell ref="F395:F402"/>
    <mergeCell ref="F403:F409"/>
    <mergeCell ref="F410:F423"/>
    <mergeCell ref="F424:F461"/>
    <mergeCell ref="F462:F508"/>
    <mergeCell ref="F509:F555"/>
    <mergeCell ref="F556:F563"/>
    <mergeCell ref="F564:F569"/>
    <mergeCell ref="F570:F575"/>
    <mergeCell ref="F576:F581"/>
    <mergeCell ref="F582:F586"/>
    <mergeCell ref="F587:F592"/>
    <mergeCell ref="F593:F599"/>
    <mergeCell ref="F600:F605"/>
    <mergeCell ref="F606:F611"/>
    <mergeCell ref="F612:F618"/>
    <mergeCell ref="F619:F626"/>
    <mergeCell ref="F627:F634"/>
    <mergeCell ref="F635:F642"/>
    <mergeCell ref="F643:F650"/>
    <mergeCell ref="F651:F655"/>
    <mergeCell ref="F656:F663"/>
    <mergeCell ref="F664:F672"/>
    <mergeCell ref="F673:F680"/>
    <mergeCell ref="F681:F687"/>
    <mergeCell ref="F688:F692"/>
    <mergeCell ref="F693:F696"/>
    <mergeCell ref="F697:F703"/>
    <mergeCell ref="F704:F707"/>
    <mergeCell ref="F708:F712"/>
    <mergeCell ref="F713:F717"/>
    <mergeCell ref="F718:F722"/>
    <mergeCell ref="F723:F731"/>
    <mergeCell ref="F732:F738"/>
    <mergeCell ref="F739:F743"/>
    <mergeCell ref="F744:F747"/>
    <mergeCell ref="F748:F753"/>
    <mergeCell ref="F754:F760"/>
    <mergeCell ref="F761:F764"/>
    <mergeCell ref="F765:F771"/>
    <mergeCell ref="F772:F777"/>
    <mergeCell ref="F778:F783"/>
    <mergeCell ref="F784:F791"/>
    <mergeCell ref="F792:F796"/>
    <mergeCell ref="F797:F801"/>
    <mergeCell ref="F802:F807"/>
    <mergeCell ref="F808:F812"/>
    <mergeCell ref="F813:F819"/>
    <mergeCell ref="F820:F825"/>
    <mergeCell ref="F826:F832"/>
    <mergeCell ref="F833:F837"/>
    <mergeCell ref="F838:F844"/>
    <mergeCell ref="F845:F853"/>
    <mergeCell ref="F854:F859"/>
    <mergeCell ref="F860:F867"/>
    <mergeCell ref="F868:F875"/>
    <mergeCell ref="F876:F880"/>
    <mergeCell ref="F881:F885"/>
    <mergeCell ref="F886:F890"/>
    <mergeCell ref="F891:F895"/>
    <mergeCell ref="F896:F905"/>
    <mergeCell ref="F906:F909"/>
    <mergeCell ref="F910:F913"/>
    <mergeCell ref="F914:F917"/>
    <mergeCell ref="F918:F920"/>
    <mergeCell ref="F921:F923"/>
    <mergeCell ref="G4:G5"/>
    <mergeCell ref="G6:G18"/>
    <mergeCell ref="G19:G22"/>
    <mergeCell ref="G23:G31"/>
    <mergeCell ref="G32:G35"/>
    <mergeCell ref="G36:G42"/>
    <mergeCell ref="G43:G49"/>
    <mergeCell ref="G50:G57"/>
    <mergeCell ref="G58:G67"/>
    <mergeCell ref="G68:G79"/>
    <mergeCell ref="G80:G85"/>
    <mergeCell ref="G86:G97"/>
    <mergeCell ref="G98:G105"/>
    <mergeCell ref="G106:G113"/>
    <mergeCell ref="G114:G118"/>
    <mergeCell ref="G119:G127"/>
    <mergeCell ref="G128:G137"/>
    <mergeCell ref="G138:G146"/>
    <mergeCell ref="G147:G155"/>
    <mergeCell ref="G156:G161"/>
    <mergeCell ref="G162:G174"/>
    <mergeCell ref="G175:G180"/>
    <mergeCell ref="G181:G194"/>
    <mergeCell ref="G195:G208"/>
    <mergeCell ref="G209:G222"/>
    <mergeCell ref="G223:G230"/>
    <mergeCell ref="G231:G238"/>
    <mergeCell ref="G239:G246"/>
    <mergeCell ref="G247:G252"/>
    <mergeCell ref="G253:G258"/>
    <mergeCell ref="G259:G266"/>
    <mergeCell ref="G267:G272"/>
    <mergeCell ref="G273:G278"/>
    <mergeCell ref="G279:G285"/>
    <mergeCell ref="G286:G291"/>
    <mergeCell ref="G292:G297"/>
    <mergeCell ref="G298:G308"/>
    <mergeCell ref="G309:G315"/>
    <mergeCell ref="G316:G320"/>
    <mergeCell ref="G321:G327"/>
    <mergeCell ref="G328:G340"/>
    <mergeCell ref="G341:G349"/>
    <mergeCell ref="G350:G354"/>
    <mergeCell ref="G355:G360"/>
    <mergeCell ref="G361:G372"/>
    <mergeCell ref="G373:G381"/>
    <mergeCell ref="G382:G389"/>
    <mergeCell ref="G390:G394"/>
    <mergeCell ref="G395:G402"/>
    <mergeCell ref="G403:G409"/>
    <mergeCell ref="G410:G423"/>
    <mergeCell ref="G424:G461"/>
    <mergeCell ref="G462:G508"/>
    <mergeCell ref="G509:G555"/>
    <mergeCell ref="G556:G563"/>
    <mergeCell ref="G564:G569"/>
    <mergeCell ref="G570:G575"/>
    <mergeCell ref="G576:G581"/>
    <mergeCell ref="G582:G586"/>
    <mergeCell ref="G587:G592"/>
    <mergeCell ref="G593:G599"/>
    <mergeCell ref="G600:G605"/>
    <mergeCell ref="G606:G611"/>
    <mergeCell ref="G612:G618"/>
    <mergeCell ref="G619:G626"/>
    <mergeCell ref="G627:G634"/>
    <mergeCell ref="G635:G642"/>
    <mergeCell ref="G643:G650"/>
    <mergeCell ref="G651:G655"/>
    <mergeCell ref="G656:G663"/>
    <mergeCell ref="G664:G672"/>
    <mergeCell ref="G673:G680"/>
    <mergeCell ref="G681:G687"/>
    <mergeCell ref="G688:G692"/>
    <mergeCell ref="G693:G696"/>
    <mergeCell ref="G697:G703"/>
    <mergeCell ref="G704:G707"/>
    <mergeCell ref="G708:G712"/>
    <mergeCell ref="G713:G717"/>
    <mergeCell ref="G718:G722"/>
    <mergeCell ref="G723:G731"/>
    <mergeCell ref="G732:G738"/>
    <mergeCell ref="G739:G743"/>
    <mergeCell ref="G744:G747"/>
    <mergeCell ref="G748:G753"/>
    <mergeCell ref="G754:G760"/>
    <mergeCell ref="G761:G764"/>
    <mergeCell ref="G765:G771"/>
    <mergeCell ref="G772:G777"/>
    <mergeCell ref="G778:G783"/>
    <mergeCell ref="G784:G791"/>
    <mergeCell ref="G792:G796"/>
    <mergeCell ref="G797:G801"/>
    <mergeCell ref="G802:G807"/>
    <mergeCell ref="G808:G812"/>
    <mergeCell ref="G813:G819"/>
    <mergeCell ref="G820:G825"/>
    <mergeCell ref="G826:G832"/>
    <mergeCell ref="G833:G837"/>
    <mergeCell ref="G838:G844"/>
    <mergeCell ref="G845:G853"/>
    <mergeCell ref="G854:G859"/>
    <mergeCell ref="G860:G867"/>
    <mergeCell ref="G868:G875"/>
    <mergeCell ref="G876:G880"/>
    <mergeCell ref="G881:G885"/>
    <mergeCell ref="G886:G890"/>
    <mergeCell ref="G891:G895"/>
    <mergeCell ref="G896:G905"/>
    <mergeCell ref="G906:G909"/>
    <mergeCell ref="G910:G913"/>
    <mergeCell ref="G914:G917"/>
    <mergeCell ref="G918:G920"/>
    <mergeCell ref="G921:G923"/>
    <mergeCell ref="H6:H18"/>
    <mergeCell ref="H19:H22"/>
    <mergeCell ref="H23:H31"/>
    <mergeCell ref="H32:H35"/>
    <mergeCell ref="H36:H42"/>
    <mergeCell ref="H43:H49"/>
    <mergeCell ref="H50:H57"/>
    <mergeCell ref="H58:H67"/>
    <mergeCell ref="H68:H79"/>
    <mergeCell ref="H80:H85"/>
    <mergeCell ref="H86:H97"/>
    <mergeCell ref="H98:H105"/>
    <mergeCell ref="H106:H113"/>
    <mergeCell ref="H114:H118"/>
    <mergeCell ref="H119:H127"/>
    <mergeCell ref="H128:H137"/>
    <mergeCell ref="H138:H146"/>
    <mergeCell ref="H147:H155"/>
    <mergeCell ref="H156:H161"/>
    <mergeCell ref="H162:H174"/>
    <mergeCell ref="H175:H180"/>
    <mergeCell ref="H181:H194"/>
    <mergeCell ref="H195:H208"/>
    <mergeCell ref="H209:H222"/>
    <mergeCell ref="H223:H230"/>
    <mergeCell ref="H231:H238"/>
    <mergeCell ref="H239:H246"/>
    <mergeCell ref="H247:H252"/>
    <mergeCell ref="H253:H258"/>
    <mergeCell ref="H259:H266"/>
    <mergeCell ref="H267:H272"/>
    <mergeCell ref="H273:H278"/>
    <mergeCell ref="H279:H285"/>
    <mergeCell ref="H286:H291"/>
    <mergeCell ref="H292:H297"/>
    <mergeCell ref="H298:H308"/>
    <mergeCell ref="H309:H315"/>
    <mergeCell ref="H316:H320"/>
    <mergeCell ref="H321:H327"/>
    <mergeCell ref="H328:H340"/>
    <mergeCell ref="H341:H349"/>
    <mergeCell ref="H350:H354"/>
    <mergeCell ref="H355:H360"/>
    <mergeCell ref="H361:H372"/>
    <mergeCell ref="H373:H381"/>
    <mergeCell ref="H382:H389"/>
    <mergeCell ref="H390:H394"/>
    <mergeCell ref="H395:H402"/>
    <mergeCell ref="H403:H409"/>
    <mergeCell ref="H410:H423"/>
    <mergeCell ref="H424:H461"/>
    <mergeCell ref="H462:H508"/>
    <mergeCell ref="H509:H555"/>
    <mergeCell ref="H556:H563"/>
    <mergeCell ref="H564:H569"/>
    <mergeCell ref="H570:H575"/>
    <mergeCell ref="H576:H581"/>
    <mergeCell ref="H582:H586"/>
    <mergeCell ref="H587:H592"/>
    <mergeCell ref="H593:H599"/>
    <mergeCell ref="H600:H605"/>
    <mergeCell ref="H606:H611"/>
    <mergeCell ref="H612:H618"/>
    <mergeCell ref="H619:H626"/>
    <mergeCell ref="H627:H634"/>
    <mergeCell ref="H635:H642"/>
    <mergeCell ref="H643:H650"/>
    <mergeCell ref="H651:H655"/>
    <mergeCell ref="H656:H663"/>
    <mergeCell ref="H664:H672"/>
    <mergeCell ref="H673:H680"/>
    <mergeCell ref="H681:H687"/>
    <mergeCell ref="H688:H692"/>
    <mergeCell ref="H693:H696"/>
    <mergeCell ref="H697:H703"/>
    <mergeCell ref="H704:H707"/>
    <mergeCell ref="H708:H712"/>
    <mergeCell ref="H713:H717"/>
    <mergeCell ref="H718:H722"/>
    <mergeCell ref="H723:H731"/>
    <mergeCell ref="H732:H738"/>
    <mergeCell ref="H739:H743"/>
    <mergeCell ref="H744:H747"/>
    <mergeCell ref="H748:H753"/>
    <mergeCell ref="H754:H760"/>
    <mergeCell ref="H761:H764"/>
    <mergeCell ref="H765:H771"/>
    <mergeCell ref="H772:H777"/>
    <mergeCell ref="H778:H783"/>
    <mergeCell ref="H784:H791"/>
    <mergeCell ref="H792:H796"/>
    <mergeCell ref="H797:H801"/>
    <mergeCell ref="H802:H807"/>
    <mergeCell ref="H808:H812"/>
    <mergeCell ref="H813:H819"/>
    <mergeCell ref="H820:H825"/>
    <mergeCell ref="H826:H832"/>
    <mergeCell ref="H833:H837"/>
    <mergeCell ref="H838:H844"/>
    <mergeCell ref="H845:H853"/>
    <mergeCell ref="H854:H859"/>
    <mergeCell ref="H860:H867"/>
    <mergeCell ref="H868:H875"/>
    <mergeCell ref="H876:H880"/>
    <mergeCell ref="H881:H885"/>
    <mergeCell ref="H886:H890"/>
    <mergeCell ref="H891:H895"/>
    <mergeCell ref="H896:H905"/>
    <mergeCell ref="H906:H909"/>
    <mergeCell ref="H910:H913"/>
    <mergeCell ref="H914:H917"/>
    <mergeCell ref="H918:H920"/>
    <mergeCell ref="H921:H923"/>
    <mergeCell ref="I6:I18"/>
    <mergeCell ref="I19:I22"/>
    <mergeCell ref="I23:I31"/>
    <mergeCell ref="I32:I35"/>
    <mergeCell ref="I36:I42"/>
    <mergeCell ref="I43:I49"/>
    <mergeCell ref="I50:I57"/>
    <mergeCell ref="I58:I67"/>
    <mergeCell ref="I68:I79"/>
    <mergeCell ref="I80:I85"/>
    <mergeCell ref="I86:I97"/>
    <mergeCell ref="I98:I105"/>
    <mergeCell ref="I106:I113"/>
    <mergeCell ref="I114:I118"/>
    <mergeCell ref="I119:I127"/>
    <mergeCell ref="I128:I137"/>
    <mergeCell ref="I138:I146"/>
    <mergeCell ref="I147:I155"/>
    <mergeCell ref="I156:I161"/>
    <mergeCell ref="I162:I174"/>
    <mergeCell ref="I175:I180"/>
    <mergeCell ref="I181:I194"/>
    <mergeCell ref="I195:I208"/>
    <mergeCell ref="I209:I222"/>
    <mergeCell ref="I223:I230"/>
    <mergeCell ref="I231:I238"/>
    <mergeCell ref="I239:I246"/>
    <mergeCell ref="I247:I252"/>
    <mergeCell ref="I253:I258"/>
    <mergeCell ref="I259:I266"/>
    <mergeCell ref="I267:I272"/>
    <mergeCell ref="I273:I278"/>
    <mergeCell ref="I279:I285"/>
    <mergeCell ref="I286:I291"/>
    <mergeCell ref="I292:I297"/>
    <mergeCell ref="I298:I308"/>
    <mergeCell ref="I309:I315"/>
    <mergeCell ref="I316:I320"/>
    <mergeCell ref="I321:I327"/>
    <mergeCell ref="I328:I340"/>
    <mergeCell ref="I341:I349"/>
    <mergeCell ref="I350:I354"/>
    <mergeCell ref="I355:I360"/>
    <mergeCell ref="I361:I372"/>
    <mergeCell ref="I373:I381"/>
    <mergeCell ref="I382:I389"/>
    <mergeCell ref="I390:I394"/>
    <mergeCell ref="I395:I402"/>
    <mergeCell ref="I403:I409"/>
    <mergeCell ref="I410:I423"/>
    <mergeCell ref="I424:I461"/>
    <mergeCell ref="I462:I508"/>
    <mergeCell ref="I509:I555"/>
    <mergeCell ref="I556:I563"/>
    <mergeCell ref="I564:I569"/>
    <mergeCell ref="I570:I575"/>
    <mergeCell ref="I576:I581"/>
    <mergeCell ref="I582:I586"/>
    <mergeCell ref="I587:I592"/>
    <mergeCell ref="I593:I599"/>
    <mergeCell ref="I600:I605"/>
    <mergeCell ref="I606:I611"/>
    <mergeCell ref="I612:I618"/>
    <mergeCell ref="I619:I626"/>
    <mergeCell ref="I627:I634"/>
    <mergeCell ref="I635:I642"/>
    <mergeCell ref="I643:I650"/>
    <mergeCell ref="I651:I655"/>
    <mergeCell ref="I656:I663"/>
    <mergeCell ref="I664:I672"/>
    <mergeCell ref="I673:I680"/>
    <mergeCell ref="I681:I687"/>
    <mergeCell ref="I688:I692"/>
    <mergeCell ref="I693:I696"/>
    <mergeCell ref="I697:I703"/>
    <mergeCell ref="I704:I707"/>
    <mergeCell ref="I708:I712"/>
    <mergeCell ref="I713:I717"/>
    <mergeCell ref="I718:I722"/>
    <mergeCell ref="I723:I731"/>
    <mergeCell ref="I732:I738"/>
    <mergeCell ref="I739:I743"/>
    <mergeCell ref="I744:I747"/>
    <mergeCell ref="I748:I753"/>
    <mergeCell ref="I754:I760"/>
    <mergeCell ref="I761:I764"/>
    <mergeCell ref="I765:I771"/>
    <mergeCell ref="I772:I777"/>
    <mergeCell ref="I778:I783"/>
    <mergeCell ref="I784:I791"/>
    <mergeCell ref="I792:I796"/>
    <mergeCell ref="I797:I801"/>
    <mergeCell ref="I802:I807"/>
    <mergeCell ref="I808:I812"/>
    <mergeCell ref="I813:I819"/>
    <mergeCell ref="I820:I825"/>
    <mergeCell ref="I826:I832"/>
    <mergeCell ref="I833:I837"/>
    <mergeCell ref="I838:I844"/>
    <mergeCell ref="I845:I853"/>
    <mergeCell ref="I854:I859"/>
    <mergeCell ref="I860:I867"/>
    <mergeCell ref="I868:I875"/>
    <mergeCell ref="I876:I880"/>
    <mergeCell ref="I881:I885"/>
    <mergeCell ref="I886:I890"/>
    <mergeCell ref="I891:I895"/>
    <mergeCell ref="I896:I905"/>
    <mergeCell ref="I906:I909"/>
    <mergeCell ref="I910:I913"/>
    <mergeCell ref="I914:I917"/>
    <mergeCell ref="I918:I920"/>
    <mergeCell ref="I921:I923"/>
    <mergeCell ref="J4:J5"/>
    <mergeCell ref="J6:J18"/>
    <mergeCell ref="J19:J22"/>
    <mergeCell ref="J23:J31"/>
    <mergeCell ref="J32:J35"/>
    <mergeCell ref="J36:J42"/>
    <mergeCell ref="J43:J49"/>
    <mergeCell ref="J50:J57"/>
    <mergeCell ref="J58:J67"/>
    <mergeCell ref="J68:J79"/>
    <mergeCell ref="J80:J85"/>
    <mergeCell ref="J86:J97"/>
    <mergeCell ref="J98:J105"/>
    <mergeCell ref="J106:J113"/>
    <mergeCell ref="J114:J118"/>
    <mergeCell ref="J119:J127"/>
    <mergeCell ref="J128:J137"/>
    <mergeCell ref="J138:J146"/>
    <mergeCell ref="J147:J155"/>
    <mergeCell ref="J156:J161"/>
    <mergeCell ref="J162:J174"/>
    <mergeCell ref="J175:J180"/>
    <mergeCell ref="J181:J194"/>
    <mergeCell ref="J195:J208"/>
    <mergeCell ref="J209:J222"/>
    <mergeCell ref="J223:J230"/>
    <mergeCell ref="J231:J238"/>
    <mergeCell ref="J239:J246"/>
    <mergeCell ref="J247:J252"/>
    <mergeCell ref="J253:J258"/>
    <mergeCell ref="J259:J266"/>
    <mergeCell ref="J267:J272"/>
    <mergeCell ref="J273:J278"/>
    <mergeCell ref="J279:J285"/>
    <mergeCell ref="J286:J291"/>
    <mergeCell ref="J292:J297"/>
    <mergeCell ref="J298:J308"/>
    <mergeCell ref="J309:J315"/>
    <mergeCell ref="J316:J320"/>
    <mergeCell ref="J321:J327"/>
    <mergeCell ref="J328:J340"/>
    <mergeCell ref="J341:J349"/>
    <mergeCell ref="J350:J354"/>
    <mergeCell ref="J355:J360"/>
    <mergeCell ref="J361:J372"/>
    <mergeCell ref="J373:J381"/>
    <mergeCell ref="J382:J389"/>
    <mergeCell ref="J390:J394"/>
    <mergeCell ref="J395:J402"/>
    <mergeCell ref="J403:J409"/>
    <mergeCell ref="J410:J423"/>
    <mergeCell ref="J424:J461"/>
    <mergeCell ref="J462:J508"/>
    <mergeCell ref="J509:J555"/>
    <mergeCell ref="J556:J563"/>
    <mergeCell ref="J564:J569"/>
    <mergeCell ref="J570:J575"/>
    <mergeCell ref="J576:J581"/>
    <mergeCell ref="J582:J586"/>
    <mergeCell ref="J587:J592"/>
    <mergeCell ref="J593:J599"/>
    <mergeCell ref="J600:J605"/>
    <mergeCell ref="J606:J611"/>
    <mergeCell ref="J612:J618"/>
    <mergeCell ref="J619:J626"/>
    <mergeCell ref="J627:J634"/>
    <mergeCell ref="J635:J642"/>
    <mergeCell ref="J643:J650"/>
    <mergeCell ref="J651:J655"/>
    <mergeCell ref="J656:J663"/>
    <mergeCell ref="J664:J672"/>
    <mergeCell ref="J673:J680"/>
    <mergeCell ref="J681:J687"/>
    <mergeCell ref="J688:J692"/>
    <mergeCell ref="J693:J696"/>
    <mergeCell ref="J697:J703"/>
    <mergeCell ref="J704:J707"/>
    <mergeCell ref="J708:J712"/>
    <mergeCell ref="J713:J717"/>
    <mergeCell ref="J718:J722"/>
    <mergeCell ref="J723:J731"/>
    <mergeCell ref="J732:J738"/>
    <mergeCell ref="J739:J743"/>
    <mergeCell ref="J744:J747"/>
    <mergeCell ref="J748:J753"/>
    <mergeCell ref="J754:J760"/>
    <mergeCell ref="J761:J764"/>
    <mergeCell ref="J765:J771"/>
    <mergeCell ref="J772:J777"/>
    <mergeCell ref="J778:J783"/>
    <mergeCell ref="J784:J791"/>
    <mergeCell ref="J792:J796"/>
    <mergeCell ref="J797:J801"/>
    <mergeCell ref="J802:J807"/>
    <mergeCell ref="J808:J812"/>
    <mergeCell ref="J813:J819"/>
    <mergeCell ref="J820:J825"/>
    <mergeCell ref="J826:J832"/>
    <mergeCell ref="J833:J837"/>
    <mergeCell ref="J838:J844"/>
    <mergeCell ref="J845:J853"/>
    <mergeCell ref="J854:J859"/>
    <mergeCell ref="J860:J867"/>
    <mergeCell ref="J868:J875"/>
    <mergeCell ref="J876:J880"/>
    <mergeCell ref="J881:J885"/>
    <mergeCell ref="J886:J890"/>
    <mergeCell ref="J891:J895"/>
    <mergeCell ref="J896:J905"/>
    <mergeCell ref="J906:J909"/>
    <mergeCell ref="J910:J913"/>
    <mergeCell ref="J914:J917"/>
    <mergeCell ref="J918:J920"/>
    <mergeCell ref="J921:J923"/>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tabSelected="1" topLeftCell="A3" workbookViewId="0">
      <selection activeCell="D9" sqref="B2:J58"/>
    </sheetView>
  </sheetViews>
  <sheetFormatPr defaultColWidth="10" defaultRowHeight="13.5"/>
  <cols>
    <col min="1" max="1" width="1.53097345132743" style="1" customWidth="1"/>
    <col min="2" max="2" width="21.0353982300885" style="1" customWidth="1"/>
    <col min="3" max="10" width="16.4070796460177" style="1" customWidth="1"/>
    <col min="11" max="11" width="1.53097345132743" style="1" customWidth="1"/>
    <col min="12" max="16384" width="10" style="1"/>
  </cols>
  <sheetData>
    <row r="1" ht="16.25" customHeight="1" spans="1:11">
      <c r="A1" s="2"/>
      <c r="B1" s="3"/>
      <c r="C1" s="4"/>
      <c r="D1" s="5"/>
      <c r="E1" s="5"/>
      <c r="F1" s="5"/>
      <c r="G1" s="5"/>
      <c r="H1" s="5"/>
      <c r="I1" s="5"/>
      <c r="J1" s="5"/>
      <c r="K1" s="6"/>
    </row>
    <row r="2" ht="22.8" customHeight="1" spans="1:11">
      <c r="A2" s="2"/>
      <c r="B2" s="7" t="s">
        <v>2238</v>
      </c>
      <c r="C2" s="7"/>
      <c r="D2" s="7"/>
      <c r="E2" s="7"/>
      <c r="F2" s="7"/>
      <c r="G2" s="7"/>
      <c r="H2" s="7"/>
      <c r="I2" s="7"/>
      <c r="J2" s="7"/>
      <c r="K2" s="6"/>
    </row>
    <row r="3" ht="22.8" customHeight="1" spans="1:11">
      <c r="A3" s="2"/>
      <c r="B3" s="8" t="s">
        <v>2239</v>
      </c>
      <c r="C3" s="8"/>
      <c r="D3" s="8"/>
      <c r="E3" s="8"/>
      <c r="F3" s="8"/>
      <c r="G3" s="8"/>
      <c r="H3" s="8"/>
      <c r="I3" s="8"/>
      <c r="J3" s="8"/>
      <c r="K3" s="9"/>
    </row>
    <row r="4" ht="16.55" customHeight="1" spans="1:11">
      <c r="A4" s="2"/>
      <c r="B4" s="10" t="s">
        <v>2240</v>
      </c>
      <c r="C4" s="10"/>
      <c r="D4" s="11" t="s">
        <v>66</v>
      </c>
      <c r="E4" s="11"/>
      <c r="F4" s="11"/>
      <c r="G4" s="11"/>
      <c r="H4" s="11"/>
      <c r="I4" s="11"/>
      <c r="J4" s="11"/>
      <c r="K4" s="12"/>
    </row>
    <row r="5" ht="16.55" customHeight="1" spans="1:11">
      <c r="A5" s="13"/>
      <c r="B5" s="10" t="s">
        <v>2241</v>
      </c>
      <c r="C5" s="10"/>
      <c r="D5" s="10" t="s">
        <v>2242</v>
      </c>
      <c r="E5" s="10" t="s">
        <v>2243</v>
      </c>
      <c r="F5" s="10"/>
      <c r="G5" s="10"/>
      <c r="H5" s="10" t="s">
        <v>703</v>
      </c>
      <c r="I5" s="10"/>
      <c r="J5" s="10"/>
      <c r="K5" s="4"/>
    </row>
    <row r="6" ht="16.55" customHeight="1" spans="1:11">
      <c r="A6" s="2"/>
      <c r="B6" s="10"/>
      <c r="C6" s="10"/>
      <c r="D6" s="10"/>
      <c r="E6" s="10" t="s">
        <v>52</v>
      </c>
      <c r="F6" s="10" t="s">
        <v>117</v>
      </c>
      <c r="G6" s="10" t="s">
        <v>118</v>
      </c>
      <c r="H6" s="10" t="s">
        <v>52</v>
      </c>
      <c r="I6" s="10" t="s">
        <v>117</v>
      </c>
      <c r="J6" s="10" t="s">
        <v>118</v>
      </c>
      <c r="K6" s="12"/>
    </row>
    <row r="7" ht="16.55" customHeight="1" spans="1:11">
      <c r="A7" s="2"/>
      <c r="B7" s="10"/>
      <c r="C7" s="10"/>
      <c r="D7" s="14">
        <f>E7+H7</f>
        <v>221865.907742</v>
      </c>
      <c r="E7" s="14">
        <f>F7+G7</f>
        <v>220379.612921</v>
      </c>
      <c r="F7" s="14" t="str">
        <f>'08一般公共预算财政拨款基本支出表'!D70</f>
        <v>29,643.270400</v>
      </c>
      <c r="G7" s="14">
        <f>'04项目支出'!L218+'04项目支出'!I218+'04项目支出'!O218</f>
        <v>190736.342521</v>
      </c>
      <c r="H7" s="14">
        <f>I7+J7</f>
        <v>1486.29482099999</v>
      </c>
      <c r="I7" s="14">
        <f>'03支出总表'!F193-F7</f>
        <v>738.039999999986</v>
      </c>
      <c r="J7" s="14">
        <f>'04项目支出'!P218</f>
        <v>748.254821</v>
      </c>
      <c r="K7" s="12"/>
    </row>
    <row r="8" ht="113" customHeight="1" spans="1:11">
      <c r="A8" s="2"/>
      <c r="B8" s="10" t="s">
        <v>2244</v>
      </c>
      <c r="C8" s="10" t="s">
        <v>2244</v>
      </c>
      <c r="D8" s="15" t="s">
        <v>2245</v>
      </c>
      <c r="E8" s="16"/>
      <c r="F8" s="16"/>
      <c r="G8" s="16"/>
      <c r="H8" s="16"/>
      <c r="I8" s="16"/>
      <c r="J8" s="16"/>
      <c r="K8" s="12"/>
    </row>
    <row r="9" ht="57.5" customHeight="1" spans="1:11">
      <c r="A9" s="2"/>
      <c r="B9" s="10"/>
      <c r="C9" s="10" t="s">
        <v>2246</v>
      </c>
      <c r="D9" s="17" t="s">
        <v>2247</v>
      </c>
      <c r="E9" s="17"/>
      <c r="F9" s="17"/>
      <c r="G9" s="17"/>
      <c r="H9" s="17"/>
      <c r="I9" s="17"/>
      <c r="J9" s="17"/>
      <c r="K9" s="12"/>
    </row>
    <row r="10" ht="16.55" customHeight="1" spans="1:11">
      <c r="A10" s="2"/>
      <c r="B10" s="10"/>
      <c r="C10" s="10" t="s">
        <v>2248</v>
      </c>
      <c r="D10" s="10"/>
      <c r="E10" s="10" t="s">
        <v>2249</v>
      </c>
      <c r="F10" s="10"/>
      <c r="G10" s="10" t="s">
        <v>2250</v>
      </c>
      <c r="H10" s="10" t="s">
        <v>2251</v>
      </c>
      <c r="I10" s="10"/>
      <c r="J10" s="10" t="s">
        <v>2252</v>
      </c>
      <c r="K10" s="12"/>
    </row>
    <row r="11" ht="37.95" customHeight="1" spans="1:11">
      <c r="A11" s="2"/>
      <c r="B11" s="10"/>
      <c r="C11" s="17" t="s">
        <v>2253</v>
      </c>
      <c r="D11" s="17"/>
      <c r="E11" s="17" t="s">
        <v>2254</v>
      </c>
      <c r="F11" s="17"/>
      <c r="G11" s="17" t="s">
        <v>720</v>
      </c>
      <c r="H11" s="17" t="s">
        <v>2255</v>
      </c>
      <c r="I11" s="17"/>
      <c r="J11" s="17"/>
      <c r="K11" s="12"/>
    </row>
    <row r="12" ht="25" customHeight="1" spans="1:11">
      <c r="A12" s="2"/>
      <c r="B12" s="10"/>
      <c r="C12" s="17" t="s">
        <v>2256</v>
      </c>
      <c r="D12" s="17"/>
      <c r="E12" s="17" t="s">
        <v>2257</v>
      </c>
      <c r="F12" s="17"/>
      <c r="G12" s="17" t="s">
        <v>720</v>
      </c>
      <c r="H12" s="17" t="s">
        <v>2258</v>
      </c>
      <c r="I12" s="17"/>
      <c r="J12" s="17"/>
      <c r="K12" s="12"/>
    </row>
    <row r="13" ht="62.95" customHeight="1" spans="1:11">
      <c r="A13" s="2"/>
      <c r="B13" s="10"/>
      <c r="C13" s="17" t="s">
        <v>2259</v>
      </c>
      <c r="D13" s="17"/>
      <c r="E13" s="17" t="s">
        <v>2260</v>
      </c>
      <c r="F13" s="17"/>
      <c r="G13" s="17" t="s">
        <v>720</v>
      </c>
      <c r="H13" s="17" t="s">
        <v>2261</v>
      </c>
      <c r="I13" s="17"/>
      <c r="J13" s="17"/>
      <c r="K13" s="12"/>
    </row>
    <row r="14" ht="25" customHeight="1" spans="1:11">
      <c r="A14" s="2"/>
      <c r="B14" s="10"/>
      <c r="C14" s="17" t="s">
        <v>2262</v>
      </c>
      <c r="D14" s="17"/>
      <c r="E14" s="17" t="s">
        <v>2263</v>
      </c>
      <c r="F14" s="17"/>
      <c r="G14" s="17" t="s">
        <v>720</v>
      </c>
      <c r="H14" s="17" t="s">
        <v>2264</v>
      </c>
      <c r="I14" s="17"/>
      <c r="J14" s="17"/>
      <c r="K14" s="12"/>
    </row>
    <row r="15" ht="25" customHeight="1" spans="1:11">
      <c r="A15" s="2"/>
      <c r="B15" s="10"/>
      <c r="C15" s="17" t="s">
        <v>2265</v>
      </c>
      <c r="D15" s="17"/>
      <c r="E15" s="17" t="s">
        <v>2266</v>
      </c>
      <c r="F15" s="17"/>
      <c r="G15" s="17" t="s">
        <v>720</v>
      </c>
      <c r="H15" s="17" t="s">
        <v>2267</v>
      </c>
      <c r="I15" s="17"/>
      <c r="J15" s="17"/>
      <c r="K15" s="12"/>
    </row>
    <row r="16" ht="25" customHeight="1" spans="1:11">
      <c r="A16" s="2"/>
      <c r="B16" s="10"/>
      <c r="C16" s="17" t="s">
        <v>2265</v>
      </c>
      <c r="D16" s="17"/>
      <c r="E16" s="17" t="s">
        <v>2268</v>
      </c>
      <c r="F16" s="17"/>
      <c r="G16" s="17" t="s">
        <v>720</v>
      </c>
      <c r="H16" s="17" t="s">
        <v>2269</v>
      </c>
      <c r="I16" s="17"/>
      <c r="J16" s="17"/>
      <c r="K16" s="12"/>
    </row>
    <row r="17" ht="25" customHeight="1" spans="1:11">
      <c r="A17" s="2"/>
      <c r="B17" s="10"/>
      <c r="C17" s="17" t="s">
        <v>2265</v>
      </c>
      <c r="D17" s="17"/>
      <c r="E17" s="17" t="s">
        <v>2270</v>
      </c>
      <c r="F17" s="17"/>
      <c r="G17" s="17" t="s">
        <v>720</v>
      </c>
      <c r="H17" s="17" t="s">
        <v>2271</v>
      </c>
      <c r="I17" s="17"/>
      <c r="J17" s="17"/>
      <c r="K17" s="12"/>
    </row>
    <row r="18" ht="25" customHeight="1" spans="1:11">
      <c r="A18" s="2"/>
      <c r="B18" s="10"/>
      <c r="C18" s="17" t="s">
        <v>2272</v>
      </c>
      <c r="D18" s="17"/>
      <c r="E18" s="17" t="s">
        <v>2273</v>
      </c>
      <c r="F18" s="17"/>
      <c r="G18" s="17" t="s">
        <v>720</v>
      </c>
      <c r="H18" s="17" t="s">
        <v>856</v>
      </c>
      <c r="I18" s="17"/>
      <c r="J18" s="17"/>
      <c r="K18" s="12"/>
    </row>
    <row r="19" ht="25" customHeight="1" spans="1:11">
      <c r="A19" s="2"/>
      <c r="B19" s="10"/>
      <c r="C19" s="17" t="s">
        <v>2272</v>
      </c>
      <c r="D19" s="17"/>
      <c r="E19" s="17" t="s">
        <v>2274</v>
      </c>
      <c r="F19" s="17"/>
      <c r="G19" s="17" t="s">
        <v>720</v>
      </c>
      <c r="H19" s="17" t="s">
        <v>2275</v>
      </c>
      <c r="I19" s="17"/>
      <c r="J19" s="17"/>
      <c r="K19" s="12"/>
    </row>
    <row r="20" ht="25" customHeight="1" spans="1:11">
      <c r="A20" s="2"/>
      <c r="B20" s="10"/>
      <c r="C20" s="17" t="s">
        <v>2276</v>
      </c>
      <c r="D20" s="17"/>
      <c r="E20" s="17" t="s">
        <v>2277</v>
      </c>
      <c r="F20" s="17"/>
      <c r="G20" s="17" t="s">
        <v>720</v>
      </c>
      <c r="H20" s="17" t="s">
        <v>1296</v>
      </c>
      <c r="I20" s="17"/>
      <c r="J20" s="17"/>
      <c r="K20" s="12"/>
    </row>
    <row r="21" ht="62.95" customHeight="1" spans="1:11">
      <c r="A21" s="2"/>
      <c r="B21" s="10"/>
      <c r="C21" s="17" t="s">
        <v>2278</v>
      </c>
      <c r="D21" s="17"/>
      <c r="E21" s="17" t="s">
        <v>2279</v>
      </c>
      <c r="F21" s="17"/>
      <c r="G21" s="17" t="s">
        <v>720</v>
      </c>
      <c r="H21" s="17" t="s">
        <v>2280</v>
      </c>
      <c r="I21" s="17"/>
      <c r="J21" s="17"/>
      <c r="K21" s="12"/>
    </row>
    <row r="22" ht="25" customHeight="1" spans="1:11">
      <c r="A22" s="2"/>
      <c r="B22" s="10"/>
      <c r="C22" s="17" t="s">
        <v>2276</v>
      </c>
      <c r="D22" s="17"/>
      <c r="E22" s="17" t="s">
        <v>2281</v>
      </c>
      <c r="F22" s="17"/>
      <c r="G22" s="17" t="s">
        <v>720</v>
      </c>
      <c r="H22" s="17" t="s">
        <v>1294</v>
      </c>
      <c r="I22" s="17"/>
      <c r="J22" s="17"/>
      <c r="K22" s="12"/>
    </row>
    <row r="23" ht="16.55" customHeight="1" spans="1:11">
      <c r="A23" s="2"/>
      <c r="B23" s="10"/>
      <c r="C23" s="17" t="s">
        <v>2253</v>
      </c>
      <c r="D23" s="17"/>
      <c r="E23" s="17" t="s">
        <v>2282</v>
      </c>
      <c r="F23" s="17"/>
      <c r="G23" s="17" t="s">
        <v>720</v>
      </c>
      <c r="H23" s="17" t="s">
        <v>2283</v>
      </c>
      <c r="I23" s="17"/>
      <c r="J23" s="17"/>
      <c r="K23" s="12"/>
    </row>
    <row r="24" ht="16.55" customHeight="1" spans="1:11">
      <c r="A24" s="2"/>
      <c r="B24" s="10"/>
      <c r="C24" s="17" t="s">
        <v>2256</v>
      </c>
      <c r="D24" s="17"/>
      <c r="E24" s="17" t="s">
        <v>2284</v>
      </c>
      <c r="F24" s="17"/>
      <c r="G24" s="17" t="s">
        <v>720</v>
      </c>
      <c r="H24" s="17" t="s">
        <v>2285</v>
      </c>
      <c r="I24" s="17"/>
      <c r="J24" s="17"/>
      <c r="K24" s="12"/>
    </row>
    <row r="25" ht="16.55" customHeight="1" spans="1:11">
      <c r="A25" s="2"/>
      <c r="B25" s="10"/>
      <c r="C25" s="17" t="s">
        <v>2262</v>
      </c>
      <c r="D25" s="17"/>
      <c r="E25" s="17" t="s">
        <v>2284</v>
      </c>
      <c r="F25" s="17"/>
      <c r="G25" s="17" t="s">
        <v>720</v>
      </c>
      <c r="H25" s="17" t="s">
        <v>2285</v>
      </c>
      <c r="I25" s="17"/>
      <c r="J25" s="17"/>
      <c r="K25" s="12"/>
    </row>
    <row r="26" ht="16.55" customHeight="1" spans="1:11">
      <c r="A26" s="2"/>
      <c r="B26" s="10"/>
      <c r="C26" s="17" t="s">
        <v>2259</v>
      </c>
      <c r="D26" s="17"/>
      <c r="E26" s="17" t="s">
        <v>2284</v>
      </c>
      <c r="F26" s="17"/>
      <c r="G26" s="17" t="s">
        <v>720</v>
      </c>
      <c r="H26" s="17" t="s">
        <v>2286</v>
      </c>
      <c r="I26" s="17"/>
      <c r="J26" s="17"/>
      <c r="K26" s="12"/>
    </row>
    <row r="27" ht="16.55" customHeight="1" spans="1:11">
      <c r="A27" s="2"/>
      <c r="B27" s="10"/>
      <c r="C27" s="17" t="s">
        <v>2265</v>
      </c>
      <c r="D27" s="17"/>
      <c r="E27" s="17" t="s">
        <v>2284</v>
      </c>
      <c r="F27" s="17"/>
      <c r="G27" s="17" t="s">
        <v>720</v>
      </c>
      <c r="H27" s="17" t="s">
        <v>2285</v>
      </c>
      <c r="I27" s="17"/>
      <c r="J27" s="17"/>
      <c r="K27" s="12"/>
    </row>
    <row r="28" ht="16.55" customHeight="1" spans="1:11">
      <c r="A28" s="2"/>
      <c r="B28" s="10"/>
      <c r="C28" s="17" t="s">
        <v>2272</v>
      </c>
      <c r="D28" s="17"/>
      <c r="E28" s="17" t="s">
        <v>2284</v>
      </c>
      <c r="F28" s="17"/>
      <c r="G28" s="17" t="s">
        <v>720</v>
      </c>
      <c r="H28" s="17" t="s">
        <v>2285</v>
      </c>
      <c r="I28" s="17"/>
      <c r="J28" s="17"/>
      <c r="K28" s="12"/>
    </row>
    <row r="29" ht="16.55" customHeight="1" spans="1:11">
      <c r="A29" s="2"/>
      <c r="B29" s="10"/>
      <c r="C29" s="17" t="s">
        <v>2276</v>
      </c>
      <c r="D29" s="17"/>
      <c r="E29" s="17" t="s">
        <v>2284</v>
      </c>
      <c r="F29" s="17"/>
      <c r="G29" s="17" t="s">
        <v>720</v>
      </c>
      <c r="H29" s="17" t="s">
        <v>2286</v>
      </c>
      <c r="I29" s="17"/>
      <c r="J29" s="17"/>
      <c r="K29" s="12"/>
    </row>
    <row r="30" ht="16.55" customHeight="1" spans="1:11">
      <c r="A30" s="2"/>
      <c r="B30" s="10"/>
      <c r="C30" s="17" t="s">
        <v>2278</v>
      </c>
      <c r="D30" s="17"/>
      <c r="E30" s="17" t="s">
        <v>2284</v>
      </c>
      <c r="F30" s="17"/>
      <c r="G30" s="17" t="s">
        <v>720</v>
      </c>
      <c r="H30" s="17" t="s">
        <v>2287</v>
      </c>
      <c r="I30" s="17"/>
      <c r="J30" s="17"/>
      <c r="K30" s="12"/>
    </row>
    <row r="31" ht="16.55" customHeight="1" spans="1:11">
      <c r="A31" s="2"/>
      <c r="B31" s="10"/>
      <c r="C31" s="17" t="s">
        <v>2253</v>
      </c>
      <c r="D31" s="17"/>
      <c r="E31" s="17" t="s">
        <v>2288</v>
      </c>
      <c r="F31" s="17"/>
      <c r="G31" s="17" t="s">
        <v>806</v>
      </c>
      <c r="H31" s="17" t="s">
        <v>712</v>
      </c>
      <c r="I31" s="17"/>
      <c r="J31" s="17" t="s">
        <v>733</v>
      </c>
      <c r="K31" s="12"/>
    </row>
    <row r="32" ht="16.55" customHeight="1" spans="1:11">
      <c r="A32" s="2"/>
      <c r="B32" s="10"/>
      <c r="C32" s="17" t="s">
        <v>2278</v>
      </c>
      <c r="D32" s="17"/>
      <c r="E32" s="17" t="s">
        <v>2289</v>
      </c>
      <c r="F32" s="17"/>
      <c r="G32" s="17" t="s">
        <v>720</v>
      </c>
      <c r="H32" s="17" t="s">
        <v>904</v>
      </c>
      <c r="I32" s="17"/>
      <c r="J32" s="17"/>
      <c r="K32" s="12"/>
    </row>
    <row r="33" ht="16.55" customHeight="1" spans="1:11">
      <c r="A33" s="2"/>
      <c r="B33" s="10"/>
      <c r="C33" s="17" t="s">
        <v>2256</v>
      </c>
      <c r="D33" s="17"/>
      <c r="E33" s="17" t="s">
        <v>2290</v>
      </c>
      <c r="F33" s="17"/>
      <c r="G33" s="17" t="s">
        <v>720</v>
      </c>
      <c r="H33" s="17" t="s">
        <v>2291</v>
      </c>
      <c r="I33" s="17"/>
      <c r="J33" s="17"/>
      <c r="K33" s="12"/>
    </row>
    <row r="34" ht="16.55" customHeight="1" spans="1:11">
      <c r="A34" s="2"/>
      <c r="B34" s="10"/>
      <c r="C34" s="17" t="s">
        <v>2262</v>
      </c>
      <c r="D34" s="17"/>
      <c r="E34" s="17" t="s">
        <v>2290</v>
      </c>
      <c r="F34" s="17"/>
      <c r="G34" s="17" t="s">
        <v>720</v>
      </c>
      <c r="H34" s="17" t="s">
        <v>2291</v>
      </c>
      <c r="I34" s="17"/>
      <c r="J34" s="17"/>
      <c r="K34" s="12"/>
    </row>
    <row r="35" ht="16.55" customHeight="1" spans="1:11">
      <c r="A35" s="2"/>
      <c r="B35" s="10"/>
      <c r="C35" s="17" t="s">
        <v>2259</v>
      </c>
      <c r="D35" s="17"/>
      <c r="E35" s="17" t="s">
        <v>2290</v>
      </c>
      <c r="F35" s="17"/>
      <c r="G35" s="17" t="s">
        <v>720</v>
      </c>
      <c r="H35" s="17" t="s">
        <v>2291</v>
      </c>
      <c r="I35" s="17"/>
      <c r="J35" s="17"/>
      <c r="K35" s="12"/>
    </row>
    <row r="36" ht="16.55" customHeight="1" spans="1:11">
      <c r="A36" s="2"/>
      <c r="B36" s="10"/>
      <c r="C36" s="17" t="s">
        <v>2265</v>
      </c>
      <c r="D36" s="17"/>
      <c r="E36" s="17" t="s">
        <v>2290</v>
      </c>
      <c r="F36" s="17"/>
      <c r="G36" s="17" t="s">
        <v>720</v>
      </c>
      <c r="H36" s="17" t="s">
        <v>2291</v>
      </c>
      <c r="I36" s="17"/>
      <c r="J36" s="17"/>
      <c r="K36" s="12"/>
    </row>
    <row r="37" ht="16.55" customHeight="1" spans="1:11">
      <c r="A37" s="2"/>
      <c r="B37" s="10"/>
      <c r="C37" s="17" t="s">
        <v>2272</v>
      </c>
      <c r="D37" s="17"/>
      <c r="E37" s="17" t="s">
        <v>2290</v>
      </c>
      <c r="F37" s="17"/>
      <c r="G37" s="17" t="s">
        <v>720</v>
      </c>
      <c r="H37" s="17" t="s">
        <v>2291</v>
      </c>
      <c r="I37" s="17"/>
      <c r="J37" s="17"/>
      <c r="K37" s="12"/>
    </row>
    <row r="38" ht="16.55" customHeight="1" spans="1:11">
      <c r="A38" s="2"/>
      <c r="B38" s="10"/>
      <c r="C38" s="17" t="s">
        <v>2276</v>
      </c>
      <c r="D38" s="17"/>
      <c r="E38" s="17" t="s">
        <v>2290</v>
      </c>
      <c r="F38" s="17"/>
      <c r="G38" s="17" t="s">
        <v>720</v>
      </c>
      <c r="H38" s="17" t="s">
        <v>2291</v>
      </c>
      <c r="I38" s="17"/>
      <c r="J38" s="17"/>
      <c r="K38" s="12"/>
    </row>
    <row r="39" ht="16.55" customHeight="1" spans="1:11">
      <c r="A39" s="2"/>
      <c r="B39" s="10"/>
      <c r="C39" s="17" t="s">
        <v>2253</v>
      </c>
      <c r="D39" s="17"/>
      <c r="E39" s="17" t="s">
        <v>2292</v>
      </c>
      <c r="F39" s="17"/>
      <c r="G39" s="17" t="s">
        <v>723</v>
      </c>
      <c r="H39" s="17" t="s">
        <v>807</v>
      </c>
      <c r="I39" s="17"/>
      <c r="J39" s="17" t="s">
        <v>1019</v>
      </c>
      <c r="K39" s="12"/>
    </row>
    <row r="40" ht="25" customHeight="1" spans="1:11">
      <c r="A40" s="2"/>
      <c r="B40" s="10"/>
      <c r="C40" s="17" t="s">
        <v>2276</v>
      </c>
      <c r="D40" s="17"/>
      <c r="E40" s="17" t="s">
        <v>2293</v>
      </c>
      <c r="F40" s="17"/>
      <c r="G40" s="17" t="s">
        <v>723</v>
      </c>
      <c r="H40" s="17" t="s">
        <v>837</v>
      </c>
      <c r="I40" s="17"/>
      <c r="J40" s="17" t="s">
        <v>1019</v>
      </c>
      <c r="K40" s="12"/>
    </row>
    <row r="41" ht="16.55" customHeight="1" spans="1:11">
      <c r="A41" s="2"/>
      <c r="B41" s="10"/>
      <c r="C41" s="17" t="s">
        <v>2265</v>
      </c>
      <c r="D41" s="17"/>
      <c r="E41" s="17" t="s">
        <v>2294</v>
      </c>
      <c r="F41" s="17"/>
      <c r="G41" s="17" t="s">
        <v>723</v>
      </c>
      <c r="H41" s="17" t="s">
        <v>837</v>
      </c>
      <c r="I41" s="17"/>
      <c r="J41" s="17" t="s">
        <v>766</v>
      </c>
      <c r="K41" s="12"/>
    </row>
    <row r="42" ht="16.55" customHeight="1" spans="1:11">
      <c r="A42" s="2"/>
      <c r="B42" s="10"/>
      <c r="C42" s="17" t="s">
        <v>2272</v>
      </c>
      <c r="D42" s="17"/>
      <c r="E42" s="17" t="s">
        <v>2295</v>
      </c>
      <c r="F42" s="17"/>
      <c r="G42" s="17" t="s">
        <v>723</v>
      </c>
      <c r="H42" s="17" t="s">
        <v>823</v>
      </c>
      <c r="I42" s="17"/>
      <c r="J42" s="17" t="s">
        <v>766</v>
      </c>
      <c r="K42" s="12"/>
    </row>
    <row r="43" ht="16.55" customHeight="1" spans="1:11">
      <c r="A43" s="2"/>
      <c r="B43" s="10"/>
      <c r="C43" s="17" t="s">
        <v>2276</v>
      </c>
      <c r="D43" s="17"/>
      <c r="E43" s="17" t="s">
        <v>2296</v>
      </c>
      <c r="F43" s="17"/>
      <c r="G43" s="17" t="s">
        <v>723</v>
      </c>
      <c r="H43" s="17" t="s">
        <v>876</v>
      </c>
      <c r="I43" s="17"/>
      <c r="J43" s="17" t="s">
        <v>766</v>
      </c>
      <c r="K43" s="12"/>
    </row>
    <row r="44" ht="16.55" customHeight="1" spans="1:11">
      <c r="A44" s="2"/>
      <c r="B44" s="10"/>
      <c r="C44" s="17" t="s">
        <v>2278</v>
      </c>
      <c r="D44" s="17"/>
      <c r="E44" s="17" t="s">
        <v>2297</v>
      </c>
      <c r="F44" s="17"/>
      <c r="G44" s="17" t="s">
        <v>723</v>
      </c>
      <c r="H44" s="17" t="s">
        <v>885</v>
      </c>
      <c r="I44" s="17"/>
      <c r="J44" s="17" t="s">
        <v>1096</v>
      </c>
      <c r="K44" s="12"/>
    </row>
    <row r="45" ht="16.55" customHeight="1" spans="1:11">
      <c r="A45" s="2"/>
      <c r="B45" s="10"/>
      <c r="C45" s="17" t="s">
        <v>2253</v>
      </c>
      <c r="D45" s="17"/>
      <c r="E45" s="17" t="s">
        <v>2298</v>
      </c>
      <c r="F45" s="17"/>
      <c r="G45" s="17" t="s">
        <v>723</v>
      </c>
      <c r="H45" s="17" t="s">
        <v>2299</v>
      </c>
      <c r="I45" s="17"/>
      <c r="J45" s="17" t="s">
        <v>919</v>
      </c>
      <c r="K45" s="12"/>
    </row>
    <row r="46" ht="16.55" customHeight="1" spans="1:11">
      <c r="A46" s="2"/>
      <c r="B46" s="10"/>
      <c r="C46" s="17" t="s">
        <v>2278</v>
      </c>
      <c r="D46" s="17"/>
      <c r="E46" s="17" t="s">
        <v>2300</v>
      </c>
      <c r="F46" s="17"/>
      <c r="G46" s="17" t="s">
        <v>723</v>
      </c>
      <c r="H46" s="17" t="s">
        <v>837</v>
      </c>
      <c r="I46" s="17"/>
      <c r="J46" s="17" t="s">
        <v>873</v>
      </c>
      <c r="K46" s="12"/>
    </row>
    <row r="47" ht="16.55" customHeight="1" spans="1:11">
      <c r="A47" s="2"/>
      <c r="B47" s="10"/>
      <c r="C47" s="17" t="s">
        <v>2256</v>
      </c>
      <c r="D47" s="17"/>
      <c r="E47" s="17" t="s">
        <v>2301</v>
      </c>
      <c r="F47" s="17"/>
      <c r="G47" s="17" t="s">
        <v>806</v>
      </c>
      <c r="H47" s="17" t="s">
        <v>867</v>
      </c>
      <c r="I47" s="17"/>
      <c r="J47" s="17" t="s">
        <v>724</v>
      </c>
      <c r="K47" s="12"/>
    </row>
    <row r="48" ht="16.55" customHeight="1" spans="1:11">
      <c r="A48" s="2"/>
      <c r="B48" s="10"/>
      <c r="C48" s="17" t="s">
        <v>2256</v>
      </c>
      <c r="D48" s="17"/>
      <c r="E48" s="17" t="s">
        <v>2302</v>
      </c>
      <c r="F48" s="17"/>
      <c r="G48" s="17" t="s">
        <v>806</v>
      </c>
      <c r="H48" s="17" t="s">
        <v>1043</v>
      </c>
      <c r="I48" s="17"/>
      <c r="J48" s="17" t="s">
        <v>724</v>
      </c>
      <c r="K48" s="12"/>
    </row>
    <row r="49" ht="25" customHeight="1" spans="1:11">
      <c r="A49" s="2"/>
      <c r="B49" s="10"/>
      <c r="C49" s="17" t="s">
        <v>2278</v>
      </c>
      <c r="D49" s="17"/>
      <c r="E49" s="17" t="s">
        <v>2303</v>
      </c>
      <c r="F49" s="17"/>
      <c r="G49" s="17" t="s">
        <v>723</v>
      </c>
      <c r="H49" s="17" t="s">
        <v>876</v>
      </c>
      <c r="I49" s="17"/>
      <c r="J49" s="17" t="s">
        <v>768</v>
      </c>
      <c r="K49" s="12"/>
    </row>
    <row r="50" ht="25" customHeight="1" spans="1:11">
      <c r="A50" s="2"/>
      <c r="B50" s="10"/>
      <c r="C50" s="17" t="s">
        <v>2278</v>
      </c>
      <c r="D50" s="17"/>
      <c r="E50" s="17" t="s">
        <v>2304</v>
      </c>
      <c r="F50" s="17"/>
      <c r="G50" s="17" t="s">
        <v>806</v>
      </c>
      <c r="H50" s="17" t="s">
        <v>937</v>
      </c>
      <c r="I50" s="17"/>
      <c r="J50" s="17" t="s">
        <v>768</v>
      </c>
      <c r="K50" s="12"/>
    </row>
    <row r="51" ht="16.55" customHeight="1" spans="1:11">
      <c r="A51" s="2"/>
      <c r="B51" s="10"/>
      <c r="C51" s="17" t="s">
        <v>2262</v>
      </c>
      <c r="D51" s="17"/>
      <c r="E51" s="17" t="s">
        <v>2305</v>
      </c>
      <c r="F51" s="17"/>
      <c r="G51" s="17" t="s">
        <v>723</v>
      </c>
      <c r="H51" s="17" t="s">
        <v>793</v>
      </c>
      <c r="I51" s="17"/>
      <c r="J51" s="17" t="s">
        <v>768</v>
      </c>
      <c r="K51" s="12"/>
    </row>
    <row r="52" ht="16.55" customHeight="1" spans="1:11">
      <c r="A52" s="2"/>
      <c r="B52" s="10"/>
      <c r="C52" s="17" t="s">
        <v>2262</v>
      </c>
      <c r="D52" s="17"/>
      <c r="E52" s="17" t="s">
        <v>2306</v>
      </c>
      <c r="F52" s="17"/>
      <c r="G52" s="17" t="s">
        <v>723</v>
      </c>
      <c r="H52" s="17" t="s">
        <v>926</v>
      </c>
      <c r="I52" s="17"/>
      <c r="J52" s="17" t="s">
        <v>768</v>
      </c>
      <c r="K52" s="12"/>
    </row>
    <row r="53" ht="25" customHeight="1" spans="1:11">
      <c r="A53" s="2"/>
      <c r="B53" s="10"/>
      <c r="C53" s="17" t="s">
        <v>2262</v>
      </c>
      <c r="D53" s="17"/>
      <c r="E53" s="17" t="s">
        <v>2307</v>
      </c>
      <c r="F53" s="17"/>
      <c r="G53" s="17" t="s">
        <v>723</v>
      </c>
      <c r="H53" s="17" t="s">
        <v>926</v>
      </c>
      <c r="I53" s="17"/>
      <c r="J53" s="17" t="s">
        <v>768</v>
      </c>
      <c r="K53" s="12"/>
    </row>
    <row r="54" ht="16.55" customHeight="1" spans="1:11">
      <c r="A54" s="2"/>
      <c r="B54" s="10"/>
      <c r="C54" s="17" t="s">
        <v>2259</v>
      </c>
      <c r="D54" s="17"/>
      <c r="E54" s="17" t="s">
        <v>2308</v>
      </c>
      <c r="F54" s="17"/>
      <c r="G54" s="17" t="s">
        <v>723</v>
      </c>
      <c r="H54" s="17" t="s">
        <v>1043</v>
      </c>
      <c r="I54" s="17"/>
      <c r="J54" s="17" t="s">
        <v>768</v>
      </c>
      <c r="K54" s="12"/>
    </row>
    <row r="55" ht="25" customHeight="1" spans="1:11">
      <c r="A55" s="2"/>
      <c r="B55" s="10"/>
      <c r="C55" s="17" t="s">
        <v>2259</v>
      </c>
      <c r="D55" s="17"/>
      <c r="E55" s="17" t="s">
        <v>2309</v>
      </c>
      <c r="F55" s="17"/>
      <c r="G55" s="17" t="s">
        <v>723</v>
      </c>
      <c r="H55" s="17" t="s">
        <v>765</v>
      </c>
      <c r="I55" s="17"/>
      <c r="J55" s="17" t="s">
        <v>768</v>
      </c>
      <c r="K55" s="12"/>
    </row>
    <row r="56" ht="16.55" customHeight="1" spans="1:11">
      <c r="A56" s="2"/>
      <c r="B56" s="10"/>
      <c r="C56" s="17" t="s">
        <v>2259</v>
      </c>
      <c r="D56" s="17"/>
      <c r="E56" s="17" t="s">
        <v>2310</v>
      </c>
      <c r="F56" s="17"/>
      <c r="G56" s="17" t="s">
        <v>723</v>
      </c>
      <c r="H56" s="17" t="s">
        <v>765</v>
      </c>
      <c r="I56" s="17"/>
      <c r="J56" s="17" t="s">
        <v>768</v>
      </c>
      <c r="K56" s="12"/>
    </row>
    <row r="57" ht="25" customHeight="1" spans="1:11">
      <c r="A57" s="2"/>
      <c r="B57" s="10"/>
      <c r="C57" s="17" t="s">
        <v>2272</v>
      </c>
      <c r="D57" s="17"/>
      <c r="E57" s="17" t="s">
        <v>2311</v>
      </c>
      <c r="F57" s="17"/>
      <c r="G57" s="17" t="s">
        <v>723</v>
      </c>
      <c r="H57" s="17" t="s">
        <v>867</v>
      </c>
      <c r="I57" s="17"/>
      <c r="J57" s="17" t="s">
        <v>768</v>
      </c>
      <c r="K57" s="12"/>
    </row>
    <row r="58" ht="16.55" customHeight="1" spans="1:11">
      <c r="A58" s="2"/>
      <c r="B58" s="10"/>
      <c r="C58" s="17" t="s">
        <v>2253</v>
      </c>
      <c r="D58" s="17"/>
      <c r="E58" s="17" t="s">
        <v>2312</v>
      </c>
      <c r="F58" s="17"/>
      <c r="G58" s="17" t="s">
        <v>723</v>
      </c>
      <c r="H58" s="17" t="s">
        <v>837</v>
      </c>
      <c r="I58" s="17"/>
      <c r="J58" s="17" t="s">
        <v>1022</v>
      </c>
      <c r="K58" s="12"/>
    </row>
    <row r="59" ht="9.75" customHeight="1" spans="1:11">
      <c r="A59" s="18"/>
      <c r="B59" s="19"/>
      <c r="C59" s="19"/>
      <c r="D59" s="19"/>
      <c r="E59" s="19"/>
      <c r="F59" s="19"/>
      <c r="G59" s="19"/>
      <c r="H59" s="19"/>
      <c r="I59" s="19"/>
      <c r="J59" s="19"/>
      <c r="K59" s="20"/>
    </row>
  </sheetData>
  <mergeCells count="15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C53:D53"/>
    <mergeCell ref="E53:F53"/>
    <mergeCell ref="H53:I53"/>
    <mergeCell ref="C54:D54"/>
    <mergeCell ref="E54:F54"/>
    <mergeCell ref="H54:I54"/>
    <mergeCell ref="C55:D55"/>
    <mergeCell ref="E55:F55"/>
    <mergeCell ref="H55:I55"/>
    <mergeCell ref="C56:D56"/>
    <mergeCell ref="E56:F56"/>
    <mergeCell ref="H56:I56"/>
    <mergeCell ref="C57:D57"/>
    <mergeCell ref="E57:F57"/>
    <mergeCell ref="H57:I57"/>
    <mergeCell ref="C58:D58"/>
    <mergeCell ref="E58:F58"/>
    <mergeCell ref="H58:I58"/>
    <mergeCell ref="A11:A58"/>
    <mergeCell ref="B8:B58"/>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pane ySplit="5" topLeftCell="A6" activePane="bottomLeft" state="frozen"/>
      <selection/>
      <selection pane="bottomLeft" activeCell="C6" sqref="C6"/>
    </sheetView>
  </sheetViews>
  <sheetFormatPr defaultColWidth="10" defaultRowHeight="13.5"/>
  <cols>
    <col min="1" max="1" width="1.53097345132743" style="1" customWidth="1"/>
    <col min="2" max="2" width="11.9380530973451" style="1" customWidth="1"/>
    <col min="3" max="3" width="30.7787610619469" style="1" customWidth="1"/>
    <col min="4" max="6" width="13.9734513274336" style="1" customWidth="1"/>
    <col min="7" max="9" width="12.3097345132743" style="1" customWidth="1"/>
    <col min="10" max="10" width="10.4513274336283" style="1" customWidth="1"/>
    <col min="11" max="13" width="12.3097345132743" style="1" customWidth="1"/>
    <col min="14" max="14" width="10.2566371681416" style="1" customWidth="1"/>
    <col min="15" max="15" width="13.1238938053097" style="1" customWidth="1"/>
    <col min="16" max="20" width="12.3097345132743" style="1" customWidth="1"/>
    <col min="21" max="21" width="1.53097345132743" style="1" customWidth="1"/>
    <col min="22" max="23" width="9.76991150442478" style="1" customWidth="1"/>
    <col min="24" max="16384" width="10" style="1"/>
  </cols>
  <sheetData>
    <row r="1" ht="16.25" customHeight="1" spans="1:21">
      <c r="A1" s="76"/>
      <c r="B1" s="61"/>
      <c r="C1" s="61"/>
      <c r="D1" s="62"/>
      <c r="E1" s="62"/>
      <c r="F1" s="62"/>
      <c r="G1" s="62"/>
      <c r="H1" s="62"/>
      <c r="I1" s="62"/>
      <c r="J1" s="44"/>
      <c r="K1" s="44"/>
      <c r="L1" s="44"/>
      <c r="M1" s="44"/>
      <c r="N1" s="44"/>
      <c r="O1" s="62"/>
      <c r="P1" s="62"/>
      <c r="Q1" s="62"/>
      <c r="R1" s="62"/>
      <c r="S1" s="62"/>
      <c r="T1" s="62"/>
      <c r="U1" s="54"/>
    </row>
    <row r="2" ht="22.8" customHeight="1" spans="1:21">
      <c r="A2" s="13"/>
      <c r="B2" s="7" t="s">
        <v>49</v>
      </c>
      <c r="C2" s="7"/>
      <c r="D2" s="7"/>
      <c r="E2" s="7"/>
      <c r="F2" s="7"/>
      <c r="G2" s="7"/>
      <c r="H2" s="7"/>
      <c r="I2" s="7"/>
      <c r="J2" s="7"/>
      <c r="K2" s="7"/>
      <c r="L2" s="7"/>
      <c r="M2" s="7"/>
      <c r="N2" s="7"/>
      <c r="O2" s="7"/>
      <c r="P2" s="7"/>
      <c r="Q2" s="7"/>
      <c r="R2" s="7"/>
      <c r="S2" s="7"/>
      <c r="T2" s="7"/>
      <c r="U2" s="6"/>
    </row>
    <row r="3" ht="19.55" customHeight="1" spans="1:21">
      <c r="A3" s="13"/>
      <c r="B3" s="67"/>
      <c r="C3" s="67"/>
      <c r="D3" s="28"/>
      <c r="E3" s="28"/>
      <c r="F3" s="28"/>
      <c r="G3" s="28"/>
      <c r="H3" s="28"/>
      <c r="I3" s="28"/>
      <c r="J3" s="55"/>
      <c r="K3" s="55"/>
      <c r="L3" s="55"/>
      <c r="M3" s="55"/>
      <c r="N3" s="55"/>
      <c r="O3" s="68" t="s">
        <v>1</v>
      </c>
      <c r="P3" s="68"/>
      <c r="Q3" s="68"/>
      <c r="R3" s="68"/>
      <c r="S3" s="68"/>
      <c r="T3" s="68"/>
      <c r="U3" s="9"/>
    </row>
    <row r="4" ht="23" customHeight="1" spans="1:21">
      <c r="A4" s="47"/>
      <c r="B4" s="33" t="s">
        <v>50</v>
      </c>
      <c r="C4" s="70" t="s">
        <v>51</v>
      </c>
      <c r="D4" s="70" t="s">
        <v>52</v>
      </c>
      <c r="E4" s="70" t="s">
        <v>53</v>
      </c>
      <c r="F4" s="70"/>
      <c r="G4" s="70"/>
      <c r="H4" s="70"/>
      <c r="I4" s="70"/>
      <c r="J4" s="70"/>
      <c r="K4" s="70"/>
      <c r="L4" s="70"/>
      <c r="M4" s="70"/>
      <c r="N4" s="70"/>
      <c r="O4" s="70" t="s">
        <v>45</v>
      </c>
      <c r="P4" s="70"/>
      <c r="Q4" s="70"/>
      <c r="R4" s="70"/>
      <c r="S4" s="70"/>
      <c r="T4" s="70"/>
      <c r="U4" s="56"/>
    </row>
    <row r="5" ht="34.5" customHeight="1" spans="1:21">
      <c r="A5" s="56"/>
      <c r="B5" s="33"/>
      <c r="C5" s="70"/>
      <c r="D5" s="70"/>
      <c r="E5" s="70" t="s">
        <v>54</v>
      </c>
      <c r="F5" s="33" t="s">
        <v>55</v>
      </c>
      <c r="G5" s="33" t="s">
        <v>56</v>
      </c>
      <c r="H5" s="33" t="s">
        <v>57</v>
      </c>
      <c r="I5" s="33" t="s">
        <v>58</v>
      </c>
      <c r="J5" s="33" t="s">
        <v>59</v>
      </c>
      <c r="K5" s="33" t="s">
        <v>60</v>
      </c>
      <c r="L5" s="33" t="s">
        <v>61</v>
      </c>
      <c r="M5" s="33" t="s">
        <v>62</v>
      </c>
      <c r="N5" s="33" t="s">
        <v>63</v>
      </c>
      <c r="O5" s="70" t="s">
        <v>54</v>
      </c>
      <c r="P5" s="33" t="s">
        <v>55</v>
      </c>
      <c r="Q5" s="33" t="s">
        <v>56</v>
      </c>
      <c r="R5" s="33" t="s">
        <v>57</v>
      </c>
      <c r="S5" s="33" t="s">
        <v>58</v>
      </c>
      <c r="T5" s="33" t="s">
        <v>64</v>
      </c>
      <c r="U5" s="56"/>
    </row>
    <row r="6" ht="16.55" customHeight="1" spans="1:21">
      <c r="A6" s="13"/>
      <c r="B6" s="37" t="s">
        <v>65</v>
      </c>
      <c r="C6" s="37" t="s">
        <v>66</v>
      </c>
      <c r="D6" s="98" t="e">
        <f>D16</f>
        <v>#REF!</v>
      </c>
      <c r="E6" s="98" t="s">
        <v>67</v>
      </c>
      <c r="F6" s="98" t="s">
        <v>68</v>
      </c>
      <c r="G6" s="98"/>
      <c r="H6" s="98"/>
      <c r="I6" s="98" t="s">
        <v>69</v>
      </c>
      <c r="J6" s="98" t="s">
        <v>70</v>
      </c>
      <c r="K6" s="98"/>
      <c r="L6" s="98"/>
      <c r="M6" s="98"/>
      <c r="N6" s="98" t="s">
        <v>71</v>
      </c>
      <c r="O6" s="98">
        <f t="shared" ref="O6:O15" si="0">P6+T6</f>
        <v>593.164821</v>
      </c>
      <c r="P6" s="98"/>
      <c r="Q6" s="98"/>
      <c r="R6" s="98"/>
      <c r="S6" s="98"/>
      <c r="T6" s="98">
        <v>593.164821</v>
      </c>
      <c r="U6" s="12"/>
    </row>
    <row r="7" ht="16.55" customHeight="1" spans="1:21">
      <c r="A7" s="13"/>
      <c r="B7" s="37" t="s">
        <v>72</v>
      </c>
      <c r="C7" s="37" t="s">
        <v>73</v>
      </c>
      <c r="D7" s="98" t="e">
        <f t="shared" ref="D7:D15" si="1">E7+O7</f>
        <v>#REF!</v>
      </c>
      <c r="E7" s="98" t="s">
        <v>74</v>
      </c>
      <c r="F7" s="98" t="s">
        <v>74</v>
      </c>
      <c r="G7" s="98"/>
      <c r="H7" s="98"/>
      <c r="I7" s="98"/>
      <c r="J7" s="98"/>
      <c r="K7" s="98"/>
      <c r="L7" s="98"/>
      <c r="M7" s="98"/>
      <c r="N7" s="98"/>
      <c r="O7" s="98" t="e">
        <f t="shared" si="0"/>
        <v>#REF!</v>
      </c>
      <c r="P7" s="98" t="e">
        <f>'04项目支出'!H209+'04项目支出'!H210+'04项目支出'!H211+'04项目支出'!H212+'04项目支出'!H213+'04项目支出'!H214+'04项目支出'!H215+'04项目支出'!H216+'04项目支出'!#REF!</f>
        <v>#REF!</v>
      </c>
      <c r="Q7" s="98"/>
      <c r="R7" s="98"/>
      <c r="S7" s="98"/>
      <c r="T7" s="98">
        <v>236.5877</v>
      </c>
      <c r="U7" s="12"/>
    </row>
    <row r="8" ht="16.55" customHeight="1" spans="1:21">
      <c r="A8" s="13"/>
      <c r="B8" s="37" t="s">
        <v>75</v>
      </c>
      <c r="C8" s="37" t="s">
        <v>76</v>
      </c>
      <c r="D8" s="98">
        <f t="shared" si="1"/>
        <v>1060.168048</v>
      </c>
      <c r="E8" s="98" t="s">
        <v>77</v>
      </c>
      <c r="F8" s="98" t="s">
        <v>78</v>
      </c>
      <c r="G8" s="98"/>
      <c r="H8" s="98"/>
      <c r="I8" s="98"/>
      <c r="J8" s="98"/>
      <c r="K8" s="98"/>
      <c r="L8" s="98"/>
      <c r="M8" s="98"/>
      <c r="N8" s="98" t="s">
        <v>79</v>
      </c>
      <c r="O8" s="98">
        <f t="shared" si="0"/>
        <v>0.21</v>
      </c>
      <c r="P8" s="98"/>
      <c r="Q8" s="98"/>
      <c r="R8" s="98"/>
      <c r="S8" s="98"/>
      <c r="T8" s="98">
        <v>0.21</v>
      </c>
      <c r="U8" s="12"/>
    </row>
    <row r="9" ht="16.55" customHeight="1" spans="1:21">
      <c r="A9" s="13"/>
      <c r="B9" s="37" t="s">
        <v>80</v>
      </c>
      <c r="C9" s="37" t="s">
        <v>81</v>
      </c>
      <c r="D9" s="98">
        <f t="shared" si="1"/>
        <v>8908.099257</v>
      </c>
      <c r="E9" s="98" t="s">
        <v>82</v>
      </c>
      <c r="F9" s="98" t="s">
        <v>83</v>
      </c>
      <c r="G9" s="98"/>
      <c r="H9" s="98"/>
      <c r="I9" s="98" t="s">
        <v>69</v>
      </c>
      <c r="J9" s="98" t="s">
        <v>70</v>
      </c>
      <c r="K9" s="98"/>
      <c r="L9" s="98"/>
      <c r="M9" s="98"/>
      <c r="N9" s="98" t="s">
        <v>84</v>
      </c>
      <c r="O9" s="98">
        <f t="shared" si="0"/>
        <v>9.952</v>
      </c>
      <c r="P9" s="98">
        <f>'04项目支出'!H217</f>
        <v>7.952</v>
      </c>
      <c r="Q9" s="98"/>
      <c r="R9" s="98"/>
      <c r="S9" s="98"/>
      <c r="T9" s="98">
        <v>2</v>
      </c>
      <c r="U9" s="12"/>
    </row>
    <row r="10" ht="16.55" customHeight="1" spans="1:21">
      <c r="A10" s="13"/>
      <c r="B10" s="37" t="s">
        <v>85</v>
      </c>
      <c r="C10" s="37" t="s">
        <v>86</v>
      </c>
      <c r="D10" s="98">
        <f t="shared" si="1"/>
        <v>1312.162432</v>
      </c>
      <c r="E10" s="98" t="s">
        <v>87</v>
      </c>
      <c r="F10" s="98" t="s">
        <v>87</v>
      </c>
      <c r="G10" s="98"/>
      <c r="H10" s="98"/>
      <c r="I10" s="98"/>
      <c r="J10" s="98"/>
      <c r="K10" s="98"/>
      <c r="L10" s="98"/>
      <c r="M10" s="98"/>
      <c r="N10" s="98"/>
      <c r="O10" s="98">
        <f t="shared" si="0"/>
        <v>278.005441</v>
      </c>
      <c r="P10" s="98"/>
      <c r="Q10" s="98"/>
      <c r="R10" s="98"/>
      <c r="S10" s="98"/>
      <c r="T10" s="98">
        <v>278.005441</v>
      </c>
      <c r="U10" s="12"/>
    </row>
    <row r="11" ht="16.55" customHeight="1" spans="1:21">
      <c r="A11" s="13"/>
      <c r="B11" s="37" t="s">
        <v>88</v>
      </c>
      <c r="C11" s="37" t="s">
        <v>89</v>
      </c>
      <c r="D11" s="98">
        <f t="shared" si="1"/>
        <v>9473.558129</v>
      </c>
      <c r="E11" s="98" t="s">
        <v>90</v>
      </c>
      <c r="F11" s="98" t="s">
        <v>91</v>
      </c>
      <c r="G11" s="98"/>
      <c r="H11" s="98"/>
      <c r="I11" s="98"/>
      <c r="J11" s="98"/>
      <c r="K11" s="98"/>
      <c r="L11" s="98"/>
      <c r="M11" s="98"/>
      <c r="N11" s="98" t="s">
        <v>92</v>
      </c>
      <c r="O11" s="98">
        <f t="shared" si="0"/>
        <v>47.96168</v>
      </c>
      <c r="P11" s="98"/>
      <c r="Q11" s="98"/>
      <c r="R11" s="98"/>
      <c r="S11" s="98"/>
      <c r="T11" s="98">
        <v>47.96168</v>
      </c>
      <c r="U11" s="12"/>
    </row>
    <row r="12" ht="16.55" customHeight="1" spans="1:21">
      <c r="A12" s="13"/>
      <c r="B12" s="37" t="s">
        <v>93</v>
      </c>
      <c r="C12" s="37" t="s">
        <v>94</v>
      </c>
      <c r="D12" s="98">
        <f t="shared" si="1"/>
        <v>500.032765</v>
      </c>
      <c r="E12" s="98" t="s">
        <v>95</v>
      </c>
      <c r="F12" s="98" t="s">
        <v>96</v>
      </c>
      <c r="G12" s="98"/>
      <c r="H12" s="98"/>
      <c r="I12" s="98"/>
      <c r="J12" s="98"/>
      <c r="K12" s="98"/>
      <c r="L12" s="98"/>
      <c r="M12" s="98"/>
      <c r="N12" s="98" t="s">
        <v>79</v>
      </c>
      <c r="O12" s="98">
        <f t="shared" si="0"/>
        <v>0</v>
      </c>
      <c r="P12" s="98"/>
      <c r="Q12" s="98"/>
      <c r="R12" s="98"/>
      <c r="S12" s="98"/>
      <c r="T12" s="98"/>
      <c r="U12" s="12"/>
    </row>
    <row r="13" ht="16.55" customHeight="1" spans="1:21">
      <c r="A13" s="13"/>
      <c r="B13" s="37" t="s">
        <v>97</v>
      </c>
      <c r="C13" s="37" t="s">
        <v>98</v>
      </c>
      <c r="D13" s="98">
        <f t="shared" si="1"/>
        <v>1813.104239</v>
      </c>
      <c r="E13" s="98" t="s">
        <v>99</v>
      </c>
      <c r="F13" s="98" t="s">
        <v>100</v>
      </c>
      <c r="G13" s="98"/>
      <c r="H13" s="98"/>
      <c r="I13" s="98"/>
      <c r="J13" s="98"/>
      <c r="K13" s="98"/>
      <c r="L13" s="98"/>
      <c r="M13" s="98"/>
      <c r="N13" s="98" t="s">
        <v>101</v>
      </c>
      <c r="O13" s="98">
        <f t="shared" si="0"/>
        <v>0</v>
      </c>
      <c r="P13" s="98"/>
      <c r="Q13" s="98"/>
      <c r="R13" s="98"/>
      <c r="S13" s="98"/>
      <c r="T13" s="98"/>
      <c r="U13" s="12"/>
    </row>
    <row r="14" ht="16.55" customHeight="1" spans="1:21">
      <c r="A14" s="13"/>
      <c r="B14" s="37" t="s">
        <v>102</v>
      </c>
      <c r="C14" s="37" t="s">
        <v>103</v>
      </c>
      <c r="D14" s="98">
        <f t="shared" si="1"/>
        <v>2249.685491</v>
      </c>
      <c r="E14" s="98" t="s">
        <v>104</v>
      </c>
      <c r="F14" s="98" t="s">
        <v>105</v>
      </c>
      <c r="G14" s="98"/>
      <c r="H14" s="98"/>
      <c r="I14" s="98"/>
      <c r="J14" s="98"/>
      <c r="K14" s="98"/>
      <c r="L14" s="98"/>
      <c r="M14" s="98"/>
      <c r="N14" s="98" t="s">
        <v>106</v>
      </c>
      <c r="O14" s="98">
        <f t="shared" si="0"/>
        <v>5.9</v>
      </c>
      <c r="P14" s="98"/>
      <c r="Q14" s="98"/>
      <c r="R14" s="98"/>
      <c r="S14" s="98"/>
      <c r="T14" s="98">
        <v>5.9</v>
      </c>
      <c r="U14" s="12"/>
    </row>
    <row r="15" ht="16.55" customHeight="1" spans="1:21">
      <c r="A15" s="13"/>
      <c r="B15" s="37" t="s">
        <v>107</v>
      </c>
      <c r="C15" s="37" t="s">
        <v>108</v>
      </c>
      <c r="D15" s="98">
        <f t="shared" si="1"/>
        <v>3348.850852</v>
      </c>
      <c r="E15" s="98" t="s">
        <v>109</v>
      </c>
      <c r="F15" s="98" t="s">
        <v>110</v>
      </c>
      <c r="G15" s="98"/>
      <c r="H15" s="98"/>
      <c r="I15" s="98"/>
      <c r="J15" s="98"/>
      <c r="K15" s="98"/>
      <c r="L15" s="98"/>
      <c r="M15" s="98"/>
      <c r="N15" s="98" t="s">
        <v>111</v>
      </c>
      <c r="O15" s="98">
        <f t="shared" si="0"/>
        <v>22.5</v>
      </c>
      <c r="P15" s="98"/>
      <c r="Q15" s="98"/>
      <c r="R15" s="98"/>
      <c r="S15" s="98"/>
      <c r="T15" s="98">
        <v>22.5</v>
      </c>
      <c r="U15" s="12"/>
    </row>
    <row r="16" ht="16.55" customHeight="1" spans="1:21">
      <c r="A16" s="71"/>
      <c r="B16" s="50" t="s">
        <v>112</v>
      </c>
      <c r="C16" s="50"/>
      <c r="D16" s="109" t="e">
        <f>SUM(D7:D15)</f>
        <v>#REF!</v>
      </c>
      <c r="E16" s="109" t="s">
        <v>67</v>
      </c>
      <c r="F16" s="109" t="s">
        <v>68</v>
      </c>
      <c r="G16" s="109"/>
      <c r="H16" s="109"/>
      <c r="I16" s="109" t="s">
        <v>69</v>
      </c>
      <c r="J16" s="109" t="s">
        <v>70</v>
      </c>
      <c r="K16" s="109"/>
      <c r="L16" s="109"/>
      <c r="M16" s="109"/>
      <c r="N16" s="109" t="s">
        <v>71</v>
      </c>
      <c r="O16" s="109" t="e">
        <f>SUM(O7:O15)</f>
        <v>#REF!</v>
      </c>
      <c r="P16" s="109" t="e">
        <f>SUM(P6:P15)</f>
        <v>#REF!</v>
      </c>
      <c r="Q16" s="109"/>
      <c r="R16" s="109"/>
      <c r="S16" s="109"/>
      <c r="T16" s="109">
        <v>593.164821</v>
      </c>
      <c r="U16" s="95"/>
    </row>
    <row r="17" ht="9.75" customHeight="1" spans="1:21">
      <c r="A17" s="77"/>
      <c r="B17" s="74"/>
      <c r="C17" s="74"/>
      <c r="D17" s="74"/>
      <c r="E17" s="74"/>
      <c r="F17" s="74"/>
      <c r="G17" s="74"/>
      <c r="H17" s="74"/>
      <c r="I17" s="74"/>
      <c r="J17" s="74"/>
      <c r="K17" s="74"/>
      <c r="L17" s="74"/>
      <c r="M17" s="74"/>
      <c r="N17" s="74"/>
      <c r="O17" s="74"/>
      <c r="P17" s="74"/>
      <c r="Q17" s="74"/>
      <c r="R17" s="74"/>
      <c r="S17" s="74"/>
      <c r="T17" s="74"/>
      <c r="U17" s="4"/>
    </row>
  </sheetData>
  <mergeCells count="14">
    <mergeCell ref="B1:C1"/>
    <mergeCell ref="F1:I1"/>
    <mergeCell ref="P1:T1"/>
    <mergeCell ref="B2:T2"/>
    <mergeCell ref="B3:C3"/>
    <mergeCell ref="F3:I3"/>
    <mergeCell ref="O3:T3"/>
    <mergeCell ref="E4:N4"/>
    <mergeCell ref="O4:T4"/>
    <mergeCell ref="B16:C16"/>
    <mergeCell ref="A6:A15"/>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4"/>
  <sheetViews>
    <sheetView workbookViewId="0">
      <pane ySplit="5" topLeftCell="A186" activePane="bottomLeft" state="frozen"/>
      <selection/>
      <selection pane="bottomLeft" activeCell="C6" sqref="C6"/>
    </sheetView>
  </sheetViews>
  <sheetFormatPr defaultColWidth="10" defaultRowHeight="13.5"/>
  <cols>
    <col min="1" max="1" width="1.53097345132743" style="1" customWidth="1"/>
    <col min="2" max="4" width="30.7787610619469" style="1" customWidth="1"/>
    <col min="5" max="5" width="13.9734513274336" style="1" customWidth="1"/>
    <col min="6" max="6" width="13.0265486725664" style="1" customWidth="1"/>
    <col min="7" max="7" width="13.9734513274336" style="1" customWidth="1"/>
    <col min="8" max="10" width="12.3097345132743" style="1" customWidth="1"/>
    <col min="11" max="11" width="1.53097345132743" style="1" customWidth="1"/>
    <col min="12" max="14" width="9.76991150442478" style="1" customWidth="1"/>
    <col min="15" max="16384" width="10" style="1"/>
  </cols>
  <sheetData>
    <row r="1" ht="16.35" customHeight="1" spans="1:11">
      <c r="A1" s="76"/>
      <c r="B1" s="62"/>
      <c r="C1" s="44"/>
      <c r="D1" s="44"/>
      <c r="E1" s="23"/>
      <c r="F1" s="23"/>
      <c r="G1" s="23"/>
      <c r="H1" s="23"/>
      <c r="I1" s="23"/>
      <c r="J1" s="23"/>
      <c r="K1" s="76"/>
    </row>
    <row r="2" ht="22.8" customHeight="1" spans="1:11">
      <c r="A2" s="13"/>
      <c r="B2" s="7" t="s">
        <v>113</v>
      </c>
      <c r="C2" s="7"/>
      <c r="D2" s="7"/>
      <c r="E2" s="7"/>
      <c r="F2" s="7"/>
      <c r="G2" s="7"/>
      <c r="H2" s="7"/>
      <c r="I2" s="7"/>
      <c r="J2" s="7"/>
      <c r="K2" s="13"/>
    </row>
    <row r="3" ht="19.55" customHeight="1" spans="1:11">
      <c r="A3" s="13"/>
      <c r="B3" s="67"/>
      <c r="C3" s="67"/>
      <c r="D3" s="55"/>
      <c r="E3" s="67"/>
      <c r="F3" s="103"/>
      <c r="G3" s="103"/>
      <c r="H3" s="103"/>
      <c r="I3" s="103"/>
      <c r="J3" s="68" t="s">
        <v>1</v>
      </c>
      <c r="K3" s="13"/>
    </row>
    <row r="4" ht="22.95" customHeight="1" spans="1:11">
      <c r="A4" s="56"/>
      <c r="B4" s="70" t="s">
        <v>114</v>
      </c>
      <c r="C4" s="70" t="s">
        <v>115</v>
      </c>
      <c r="D4" s="70" t="s">
        <v>116</v>
      </c>
      <c r="E4" s="70" t="s">
        <v>52</v>
      </c>
      <c r="F4" s="70" t="s">
        <v>117</v>
      </c>
      <c r="G4" s="70" t="s">
        <v>118</v>
      </c>
      <c r="H4" s="70" t="s">
        <v>119</v>
      </c>
      <c r="I4" s="70"/>
      <c r="J4" s="70"/>
      <c r="K4" s="56"/>
    </row>
    <row r="5" ht="34.5" customHeight="1" spans="1:11">
      <c r="A5" s="56"/>
      <c r="B5" s="81"/>
      <c r="C5" s="81"/>
      <c r="D5" s="81"/>
      <c r="E5" s="81"/>
      <c r="F5" s="81"/>
      <c r="G5" s="81"/>
      <c r="H5" s="104" t="s">
        <v>120</v>
      </c>
      <c r="I5" s="104" t="s">
        <v>121</v>
      </c>
      <c r="J5" s="104" t="s">
        <v>122</v>
      </c>
      <c r="K5" s="34"/>
    </row>
    <row r="6" ht="16.55" customHeight="1" spans="1:11">
      <c r="A6" s="71"/>
      <c r="B6" s="105" t="s">
        <v>123</v>
      </c>
      <c r="C6" s="105" t="s">
        <v>124</v>
      </c>
      <c r="D6" s="105" t="s">
        <v>125</v>
      </c>
      <c r="E6" s="106">
        <f t="shared" ref="E6:E69" si="0">F6+G6</f>
        <v>1940.6516</v>
      </c>
      <c r="F6" s="106">
        <v>1940.6516</v>
      </c>
      <c r="G6" s="106"/>
      <c r="H6" s="106"/>
      <c r="I6" s="106"/>
      <c r="J6" s="106"/>
      <c r="K6" s="2"/>
    </row>
    <row r="7" ht="16.55" customHeight="1" spans="1:11">
      <c r="A7" s="71"/>
      <c r="B7" s="105" t="s">
        <v>123</v>
      </c>
      <c r="C7" s="105" t="s">
        <v>124</v>
      </c>
      <c r="D7" s="105" t="s">
        <v>126</v>
      </c>
      <c r="E7" s="106">
        <f t="shared" si="0"/>
        <v>3234.7038</v>
      </c>
      <c r="F7" s="106">
        <v>3234.7038</v>
      </c>
      <c r="G7" s="106"/>
      <c r="H7" s="106"/>
      <c r="I7" s="106"/>
      <c r="J7" s="106"/>
      <c r="K7" s="2"/>
    </row>
    <row r="8" ht="16.55" customHeight="1" spans="1:11">
      <c r="A8" s="71"/>
      <c r="B8" s="105" t="s">
        <v>123</v>
      </c>
      <c r="C8" s="105" t="s">
        <v>124</v>
      </c>
      <c r="D8" s="105" t="s">
        <v>127</v>
      </c>
      <c r="E8" s="106">
        <f t="shared" si="0"/>
        <v>2065.011</v>
      </c>
      <c r="F8" s="106">
        <v>2065.011</v>
      </c>
      <c r="G8" s="106"/>
      <c r="H8" s="106"/>
      <c r="I8" s="106"/>
      <c r="J8" s="106"/>
      <c r="K8" s="2"/>
    </row>
    <row r="9" ht="16.55" customHeight="1" spans="1:11">
      <c r="A9" s="71"/>
      <c r="B9" s="105" t="s">
        <v>123</v>
      </c>
      <c r="C9" s="105" t="s">
        <v>128</v>
      </c>
      <c r="D9" s="105" t="s">
        <v>129</v>
      </c>
      <c r="E9" s="106">
        <f t="shared" si="0"/>
        <v>113.155876</v>
      </c>
      <c r="F9" s="106">
        <v>113.155876</v>
      </c>
      <c r="G9" s="106"/>
      <c r="H9" s="106"/>
      <c r="I9" s="106"/>
      <c r="J9" s="106"/>
      <c r="K9" s="2"/>
    </row>
    <row r="10" ht="16.55" customHeight="1" spans="1:11">
      <c r="A10" s="71"/>
      <c r="B10" s="105" t="s">
        <v>123</v>
      </c>
      <c r="C10" s="105" t="s">
        <v>130</v>
      </c>
      <c r="D10" s="105" t="s">
        <v>131</v>
      </c>
      <c r="E10" s="106">
        <f t="shared" si="0"/>
        <v>834.8352</v>
      </c>
      <c r="F10" s="106">
        <v>834.8352</v>
      </c>
      <c r="G10" s="106"/>
      <c r="H10" s="106"/>
      <c r="I10" s="106"/>
      <c r="J10" s="106"/>
      <c r="K10" s="2"/>
    </row>
    <row r="11" ht="16.55" customHeight="1" spans="1:11">
      <c r="A11" s="71"/>
      <c r="B11" s="105" t="s">
        <v>123</v>
      </c>
      <c r="C11" s="105" t="s">
        <v>132</v>
      </c>
      <c r="D11" s="105" t="s">
        <v>133</v>
      </c>
      <c r="E11" s="106">
        <f t="shared" si="0"/>
        <v>393.2394</v>
      </c>
      <c r="F11" s="106">
        <v>393.2394</v>
      </c>
      <c r="G11" s="106"/>
      <c r="H11" s="106"/>
      <c r="I11" s="106"/>
      <c r="J11" s="106"/>
      <c r="K11" s="2"/>
    </row>
    <row r="12" ht="16.55" customHeight="1" spans="1:11">
      <c r="A12" s="71"/>
      <c r="B12" s="105" t="s">
        <v>123</v>
      </c>
      <c r="C12" s="105" t="s">
        <v>134</v>
      </c>
      <c r="D12" s="105" t="s">
        <v>135</v>
      </c>
      <c r="E12" s="106">
        <f t="shared" si="0"/>
        <v>70</v>
      </c>
      <c r="F12" s="106">
        <v>70</v>
      </c>
      <c r="G12" s="106"/>
      <c r="H12" s="106"/>
      <c r="I12" s="106"/>
      <c r="J12" s="106"/>
      <c r="K12" s="2"/>
    </row>
    <row r="13" ht="16.55" customHeight="1" spans="1:11">
      <c r="A13" s="71"/>
      <c r="B13" s="105" t="s">
        <v>123</v>
      </c>
      <c r="C13" s="105" t="s">
        <v>134</v>
      </c>
      <c r="D13" s="105" t="s">
        <v>136</v>
      </c>
      <c r="E13" s="106">
        <f t="shared" si="0"/>
        <v>20</v>
      </c>
      <c r="F13" s="106">
        <v>20</v>
      </c>
      <c r="G13" s="106"/>
      <c r="H13" s="106"/>
      <c r="I13" s="106"/>
      <c r="J13" s="106"/>
      <c r="K13" s="2"/>
    </row>
    <row r="14" ht="16.55" customHeight="1" spans="1:11">
      <c r="A14" s="71"/>
      <c r="B14" s="105" t="s">
        <v>123</v>
      </c>
      <c r="C14" s="105" t="s">
        <v>134</v>
      </c>
      <c r="D14" s="105" t="s">
        <v>137</v>
      </c>
      <c r="E14" s="106">
        <f t="shared" si="0"/>
        <v>0.05</v>
      </c>
      <c r="F14" s="106">
        <v>0.05</v>
      </c>
      <c r="G14" s="106"/>
      <c r="H14" s="106"/>
      <c r="I14" s="106"/>
      <c r="J14" s="106"/>
      <c r="K14" s="2"/>
    </row>
    <row r="15" ht="16.55" customHeight="1" spans="1:11">
      <c r="A15" s="71"/>
      <c r="B15" s="105" t="s">
        <v>123</v>
      </c>
      <c r="C15" s="105" t="s">
        <v>134</v>
      </c>
      <c r="D15" s="105" t="s">
        <v>138</v>
      </c>
      <c r="E15" s="106">
        <f t="shared" si="0"/>
        <v>0.6</v>
      </c>
      <c r="F15" s="106">
        <v>0.6</v>
      </c>
      <c r="G15" s="106"/>
      <c r="H15" s="106"/>
      <c r="I15" s="106"/>
      <c r="J15" s="106"/>
      <c r="K15" s="2"/>
    </row>
    <row r="16" ht="16.55" customHeight="1" spans="1:11">
      <c r="A16" s="71"/>
      <c r="B16" s="105" t="s">
        <v>123</v>
      </c>
      <c r="C16" s="105" t="s">
        <v>134</v>
      </c>
      <c r="D16" s="105" t="s">
        <v>139</v>
      </c>
      <c r="E16" s="106">
        <f t="shared" si="0"/>
        <v>5</v>
      </c>
      <c r="F16" s="106">
        <v>5</v>
      </c>
      <c r="G16" s="106"/>
      <c r="H16" s="106"/>
      <c r="I16" s="106"/>
      <c r="J16" s="106"/>
      <c r="K16" s="2"/>
    </row>
    <row r="17" ht="16.55" customHeight="1" spans="1:11">
      <c r="A17" s="71"/>
      <c r="B17" s="105" t="s">
        <v>123</v>
      </c>
      <c r="C17" s="105" t="s">
        <v>134</v>
      </c>
      <c r="D17" s="105" t="s">
        <v>140</v>
      </c>
      <c r="E17" s="106">
        <f t="shared" si="0"/>
        <v>45.5</v>
      </c>
      <c r="F17" s="106">
        <v>45.5</v>
      </c>
      <c r="G17" s="106"/>
      <c r="H17" s="106"/>
      <c r="I17" s="106"/>
      <c r="J17" s="106"/>
      <c r="K17" s="2"/>
    </row>
    <row r="18" ht="16.55" customHeight="1" spans="1:11">
      <c r="A18" s="71"/>
      <c r="B18" s="105" t="s">
        <v>123</v>
      </c>
      <c r="C18" s="105" t="s">
        <v>134</v>
      </c>
      <c r="D18" s="105" t="s">
        <v>141</v>
      </c>
      <c r="E18" s="106">
        <f t="shared" si="0"/>
        <v>126.919372</v>
      </c>
      <c r="F18" s="106">
        <v>126.919372</v>
      </c>
      <c r="G18" s="106"/>
      <c r="H18" s="106"/>
      <c r="I18" s="106"/>
      <c r="J18" s="106"/>
      <c r="K18" s="2"/>
    </row>
    <row r="19" ht="16.55" customHeight="1" spans="1:11">
      <c r="A19" s="71"/>
      <c r="B19" s="105" t="s">
        <v>123</v>
      </c>
      <c r="C19" s="105" t="s">
        <v>134</v>
      </c>
      <c r="D19" s="105" t="s">
        <v>142</v>
      </c>
      <c r="E19" s="106">
        <f t="shared" si="0"/>
        <v>123.702</v>
      </c>
      <c r="F19" s="106">
        <v>123.702</v>
      </c>
      <c r="G19" s="106"/>
      <c r="H19" s="106"/>
      <c r="I19" s="106"/>
      <c r="J19" s="106"/>
      <c r="K19" s="2"/>
    </row>
    <row r="20" ht="16.55" customHeight="1" spans="1:11">
      <c r="A20" s="71"/>
      <c r="B20" s="105" t="s">
        <v>123</v>
      </c>
      <c r="C20" s="105" t="s">
        <v>134</v>
      </c>
      <c r="D20" s="105" t="s">
        <v>143</v>
      </c>
      <c r="E20" s="106">
        <f t="shared" si="0"/>
        <v>76.031478</v>
      </c>
      <c r="F20" s="106">
        <v>76.031478</v>
      </c>
      <c r="G20" s="106"/>
      <c r="H20" s="106"/>
      <c r="I20" s="106"/>
      <c r="J20" s="106"/>
      <c r="K20" s="2"/>
    </row>
    <row r="21" ht="16.55" customHeight="1" spans="1:11">
      <c r="A21" s="71"/>
      <c r="B21" s="105" t="s">
        <v>123</v>
      </c>
      <c r="C21" s="105" t="s">
        <v>144</v>
      </c>
      <c r="D21" s="105" t="s">
        <v>145</v>
      </c>
      <c r="E21" s="106">
        <f t="shared" si="0"/>
        <v>18.74</v>
      </c>
      <c r="F21" s="106">
        <v>18.74</v>
      </c>
      <c r="G21" s="106"/>
      <c r="H21" s="106"/>
      <c r="I21" s="106"/>
      <c r="J21" s="106"/>
      <c r="K21" s="2"/>
    </row>
    <row r="22" ht="16.55" customHeight="1" spans="1:11">
      <c r="A22" s="71"/>
      <c r="B22" s="105" t="s">
        <v>123</v>
      </c>
      <c r="C22" s="105" t="s">
        <v>146</v>
      </c>
      <c r="D22" s="105" t="s">
        <v>147</v>
      </c>
      <c r="E22" s="106">
        <f t="shared" si="0"/>
        <v>13</v>
      </c>
      <c r="F22" s="106">
        <v>13</v>
      </c>
      <c r="G22" s="106"/>
      <c r="H22" s="106"/>
      <c r="I22" s="106"/>
      <c r="J22" s="106"/>
      <c r="K22" s="2"/>
    </row>
    <row r="23" ht="16.55" customHeight="1" spans="1:11">
      <c r="A23" s="71"/>
      <c r="B23" s="105" t="s">
        <v>123</v>
      </c>
      <c r="C23" s="105" t="s">
        <v>148</v>
      </c>
      <c r="D23" s="105" t="s">
        <v>149</v>
      </c>
      <c r="E23" s="106">
        <f t="shared" si="0"/>
        <v>2.85</v>
      </c>
      <c r="F23" s="106">
        <v>2.85</v>
      </c>
      <c r="G23" s="106"/>
      <c r="H23" s="106"/>
      <c r="I23" s="106"/>
      <c r="J23" s="106"/>
      <c r="K23" s="2"/>
    </row>
    <row r="24" ht="16.55" customHeight="1" spans="1:11">
      <c r="A24" s="71"/>
      <c r="B24" s="105" t="s">
        <v>123</v>
      </c>
      <c r="C24" s="105" t="s">
        <v>150</v>
      </c>
      <c r="D24" s="105" t="s">
        <v>151</v>
      </c>
      <c r="E24" s="106">
        <f t="shared" si="0"/>
        <v>25.8</v>
      </c>
      <c r="F24" s="106">
        <v>25.8</v>
      </c>
      <c r="G24" s="106"/>
      <c r="H24" s="106"/>
      <c r="I24" s="106"/>
      <c r="J24" s="106"/>
      <c r="K24" s="2"/>
    </row>
    <row r="25" ht="16.55" customHeight="1" spans="1:11">
      <c r="A25" s="71"/>
      <c r="B25" s="105" t="s">
        <v>123</v>
      </c>
      <c r="C25" s="105" t="s">
        <v>152</v>
      </c>
      <c r="D25" s="105" t="s">
        <v>153</v>
      </c>
      <c r="E25" s="106">
        <f t="shared" si="0"/>
        <v>10</v>
      </c>
      <c r="F25" s="106">
        <v>10</v>
      </c>
      <c r="G25" s="106"/>
      <c r="H25" s="106"/>
      <c r="I25" s="106"/>
      <c r="J25" s="106"/>
      <c r="K25" s="2"/>
    </row>
    <row r="26" ht="16.55" customHeight="1" spans="1:11">
      <c r="A26" s="71"/>
      <c r="B26" s="105" t="s">
        <v>123</v>
      </c>
      <c r="C26" s="105" t="s">
        <v>154</v>
      </c>
      <c r="D26" s="105" t="s">
        <v>155</v>
      </c>
      <c r="E26" s="106">
        <f t="shared" si="0"/>
        <v>296.345202</v>
      </c>
      <c r="F26" s="106">
        <v>296.345202</v>
      </c>
      <c r="G26" s="106"/>
      <c r="H26" s="106"/>
      <c r="I26" s="106"/>
      <c r="J26" s="106"/>
      <c r="K26" s="2"/>
    </row>
    <row r="27" ht="16.55" customHeight="1" spans="1:11">
      <c r="A27" s="71"/>
      <c r="B27" s="105" t="s">
        <v>123</v>
      </c>
      <c r="C27" s="105" t="s">
        <v>156</v>
      </c>
      <c r="D27" s="105" t="s">
        <v>157</v>
      </c>
      <c r="E27" s="106">
        <f t="shared" si="0"/>
        <v>100</v>
      </c>
      <c r="F27" s="106">
        <v>100</v>
      </c>
      <c r="G27" s="106"/>
      <c r="H27" s="106"/>
      <c r="I27" s="106"/>
      <c r="J27" s="106"/>
      <c r="K27" s="2"/>
    </row>
    <row r="28" ht="16.55" customHeight="1" spans="1:11">
      <c r="A28" s="71"/>
      <c r="B28" s="105" t="s">
        <v>123</v>
      </c>
      <c r="C28" s="105" t="s">
        <v>156</v>
      </c>
      <c r="D28" s="105" t="s">
        <v>158</v>
      </c>
      <c r="E28" s="106">
        <f t="shared" si="0"/>
        <v>7.8</v>
      </c>
      <c r="F28" s="106">
        <v>7.8</v>
      </c>
      <c r="G28" s="106"/>
      <c r="H28" s="106"/>
      <c r="I28" s="106"/>
      <c r="J28" s="106"/>
      <c r="K28" s="2"/>
    </row>
    <row r="29" ht="16.55" customHeight="1" spans="1:11">
      <c r="A29" s="71"/>
      <c r="B29" s="105" t="s">
        <v>123</v>
      </c>
      <c r="C29" s="105" t="s">
        <v>159</v>
      </c>
      <c r="D29" s="105" t="s">
        <v>160</v>
      </c>
      <c r="E29" s="106">
        <f t="shared" si="0"/>
        <v>3</v>
      </c>
      <c r="F29" s="106">
        <v>3</v>
      </c>
      <c r="G29" s="106"/>
      <c r="H29" s="106"/>
      <c r="I29" s="106"/>
      <c r="J29" s="106"/>
      <c r="K29" s="2"/>
    </row>
    <row r="30" ht="16.55" customHeight="1" spans="1:11">
      <c r="A30" s="71"/>
      <c r="B30" s="105" t="s">
        <v>123</v>
      </c>
      <c r="C30" s="105" t="s">
        <v>159</v>
      </c>
      <c r="D30" s="105" t="s">
        <v>161</v>
      </c>
      <c r="E30" s="106">
        <f t="shared" si="0"/>
        <v>145</v>
      </c>
      <c r="F30" s="106">
        <v>145</v>
      </c>
      <c r="G30" s="106"/>
      <c r="H30" s="106"/>
      <c r="I30" s="106"/>
      <c r="J30" s="106"/>
      <c r="K30" s="2"/>
    </row>
    <row r="31" ht="16.55" customHeight="1" spans="1:11">
      <c r="A31" s="71"/>
      <c r="B31" s="105" t="s">
        <v>123</v>
      </c>
      <c r="C31" s="105" t="s">
        <v>162</v>
      </c>
      <c r="D31" s="105" t="s">
        <v>163</v>
      </c>
      <c r="E31" s="106">
        <f t="shared" si="0"/>
        <v>609.000001</v>
      </c>
      <c r="F31" s="106">
        <v>609.000001</v>
      </c>
      <c r="G31" s="106"/>
      <c r="H31" s="106"/>
      <c r="I31" s="106"/>
      <c r="J31" s="106"/>
      <c r="K31" s="2"/>
    </row>
    <row r="32" ht="16.55" customHeight="1" spans="1:11">
      <c r="A32" s="71"/>
      <c r="B32" s="105" t="s">
        <v>164</v>
      </c>
      <c r="C32" s="105" t="s">
        <v>134</v>
      </c>
      <c r="D32" s="105" t="s">
        <v>136</v>
      </c>
      <c r="E32" s="106">
        <f t="shared" si="0"/>
        <v>63.15</v>
      </c>
      <c r="F32" s="106"/>
      <c r="G32" s="106">
        <v>63.15</v>
      </c>
      <c r="H32" s="106"/>
      <c r="I32" s="106"/>
      <c r="J32" s="106"/>
      <c r="K32" s="2"/>
    </row>
    <row r="33" ht="16.55" customHeight="1" spans="1:11">
      <c r="A33" s="71"/>
      <c r="B33" s="105" t="s">
        <v>164</v>
      </c>
      <c r="C33" s="105" t="s">
        <v>134</v>
      </c>
      <c r="D33" s="105" t="s">
        <v>165</v>
      </c>
      <c r="E33" s="106">
        <f t="shared" si="0"/>
        <v>2.5</v>
      </c>
      <c r="F33" s="106"/>
      <c r="G33" s="106">
        <v>2.5</v>
      </c>
      <c r="H33" s="106"/>
      <c r="I33" s="106"/>
      <c r="J33" s="106"/>
      <c r="K33" s="2"/>
    </row>
    <row r="34" ht="16.55" customHeight="1" spans="1:11">
      <c r="A34" s="71"/>
      <c r="B34" s="105" t="s">
        <v>164</v>
      </c>
      <c r="C34" s="105" t="s">
        <v>134</v>
      </c>
      <c r="D34" s="105" t="s">
        <v>138</v>
      </c>
      <c r="E34" s="106">
        <f t="shared" si="0"/>
        <v>23.1</v>
      </c>
      <c r="F34" s="106"/>
      <c r="G34" s="106">
        <v>23.1</v>
      </c>
      <c r="H34" s="106"/>
      <c r="I34" s="106"/>
      <c r="J34" s="106"/>
      <c r="K34" s="2"/>
    </row>
    <row r="35" ht="16.55" customHeight="1" spans="1:11">
      <c r="A35" s="71"/>
      <c r="B35" s="105" t="s">
        <v>164</v>
      </c>
      <c r="C35" s="105" t="s">
        <v>134</v>
      </c>
      <c r="D35" s="105" t="s">
        <v>166</v>
      </c>
      <c r="E35" s="106">
        <f t="shared" si="0"/>
        <v>14.9</v>
      </c>
      <c r="F35" s="106"/>
      <c r="G35" s="106">
        <v>14.9</v>
      </c>
      <c r="H35" s="106"/>
      <c r="I35" s="106"/>
      <c r="J35" s="106"/>
      <c r="K35" s="2"/>
    </row>
    <row r="36" ht="16.55" customHeight="1" spans="1:11">
      <c r="A36" s="71"/>
      <c r="B36" s="105" t="s">
        <v>164</v>
      </c>
      <c r="C36" s="105" t="s">
        <v>134</v>
      </c>
      <c r="D36" s="105" t="s">
        <v>167</v>
      </c>
      <c r="E36" s="106">
        <f t="shared" si="0"/>
        <v>60.7</v>
      </c>
      <c r="F36" s="106"/>
      <c r="G36" s="106">
        <v>60.7</v>
      </c>
      <c r="H36" s="106"/>
      <c r="I36" s="106"/>
      <c r="J36" s="106"/>
      <c r="K36" s="2"/>
    </row>
    <row r="37" ht="16.55" customHeight="1" spans="1:11">
      <c r="A37" s="71"/>
      <c r="B37" s="105" t="s">
        <v>164</v>
      </c>
      <c r="C37" s="105" t="s">
        <v>134</v>
      </c>
      <c r="D37" s="105" t="s">
        <v>140</v>
      </c>
      <c r="E37" s="106">
        <f t="shared" si="0"/>
        <v>83.604</v>
      </c>
      <c r="F37" s="106"/>
      <c r="G37" s="106">
        <v>83.604</v>
      </c>
      <c r="H37" s="106"/>
      <c r="I37" s="106"/>
      <c r="J37" s="106"/>
      <c r="K37" s="2"/>
    </row>
    <row r="38" ht="16.55" customHeight="1" spans="1:11">
      <c r="A38" s="71"/>
      <c r="B38" s="105" t="s">
        <v>164</v>
      </c>
      <c r="C38" s="105" t="s">
        <v>134</v>
      </c>
      <c r="D38" s="105" t="s">
        <v>168</v>
      </c>
      <c r="E38" s="106">
        <f t="shared" si="0"/>
        <v>348.69275</v>
      </c>
      <c r="F38" s="106"/>
      <c r="G38" s="106">
        <v>348.69275</v>
      </c>
      <c r="H38" s="106"/>
      <c r="I38" s="106"/>
      <c r="J38" s="106"/>
      <c r="K38" s="2"/>
    </row>
    <row r="39" ht="16.55" customHeight="1" spans="1:11">
      <c r="A39" s="71"/>
      <c r="B39" s="105" t="s">
        <v>164</v>
      </c>
      <c r="C39" s="105" t="s">
        <v>134</v>
      </c>
      <c r="D39" s="105" t="s">
        <v>143</v>
      </c>
      <c r="E39" s="106">
        <f t="shared" si="0"/>
        <v>17.8</v>
      </c>
      <c r="F39" s="106"/>
      <c r="G39" s="106">
        <v>17.8</v>
      </c>
      <c r="H39" s="106"/>
      <c r="I39" s="106"/>
      <c r="J39" s="106"/>
      <c r="K39" s="2"/>
    </row>
    <row r="40" ht="16.55" customHeight="1" spans="1:11">
      <c r="A40" s="71"/>
      <c r="B40" s="105" t="s">
        <v>164</v>
      </c>
      <c r="C40" s="105" t="s">
        <v>144</v>
      </c>
      <c r="D40" s="105" t="s">
        <v>169</v>
      </c>
      <c r="E40" s="106">
        <f t="shared" si="0"/>
        <v>5.15</v>
      </c>
      <c r="F40" s="106"/>
      <c r="G40" s="106">
        <v>5.15</v>
      </c>
      <c r="H40" s="106"/>
      <c r="I40" s="106"/>
      <c r="J40" s="106"/>
      <c r="K40" s="2"/>
    </row>
    <row r="41" ht="16.55" customHeight="1" spans="1:11">
      <c r="A41" s="71"/>
      <c r="B41" s="105" t="s">
        <v>164</v>
      </c>
      <c r="C41" s="105" t="s">
        <v>146</v>
      </c>
      <c r="D41" s="105" t="s">
        <v>147</v>
      </c>
      <c r="E41" s="106">
        <f t="shared" si="0"/>
        <v>947.786</v>
      </c>
      <c r="F41" s="106"/>
      <c r="G41" s="106">
        <v>947.786</v>
      </c>
      <c r="H41" s="106"/>
      <c r="I41" s="106"/>
      <c r="J41" s="106"/>
      <c r="K41" s="2"/>
    </row>
    <row r="42" ht="16.55" customHeight="1" spans="1:11">
      <c r="A42" s="71"/>
      <c r="B42" s="105" t="s">
        <v>164</v>
      </c>
      <c r="C42" s="105" t="s">
        <v>170</v>
      </c>
      <c r="D42" s="105" t="s">
        <v>171</v>
      </c>
      <c r="E42" s="106">
        <f t="shared" si="0"/>
        <v>163.4</v>
      </c>
      <c r="F42" s="106"/>
      <c r="G42" s="106">
        <v>163.4</v>
      </c>
      <c r="H42" s="106"/>
      <c r="I42" s="106"/>
      <c r="J42" s="106"/>
      <c r="K42" s="2"/>
    </row>
    <row r="43" ht="16.55" customHeight="1" spans="1:11">
      <c r="A43" s="71"/>
      <c r="B43" s="105" t="s">
        <v>164</v>
      </c>
      <c r="C43" s="105" t="s">
        <v>150</v>
      </c>
      <c r="D43" s="105" t="s">
        <v>151</v>
      </c>
      <c r="E43" s="106">
        <f t="shared" si="0"/>
        <v>6.3</v>
      </c>
      <c r="F43" s="106"/>
      <c r="G43" s="106">
        <v>6.3</v>
      </c>
      <c r="H43" s="106"/>
      <c r="I43" s="106"/>
      <c r="J43" s="106"/>
      <c r="K43" s="2"/>
    </row>
    <row r="44" ht="16.55" customHeight="1" spans="1:11">
      <c r="A44" s="71"/>
      <c r="B44" s="105" t="s">
        <v>164</v>
      </c>
      <c r="C44" s="105" t="s">
        <v>152</v>
      </c>
      <c r="D44" s="105" t="s">
        <v>153</v>
      </c>
      <c r="E44" s="106">
        <f t="shared" si="0"/>
        <v>979.18</v>
      </c>
      <c r="F44" s="106"/>
      <c r="G44" s="106">
        <v>979.18</v>
      </c>
      <c r="H44" s="106"/>
      <c r="I44" s="106"/>
      <c r="J44" s="106"/>
      <c r="K44" s="2"/>
    </row>
    <row r="45" ht="16.55" customHeight="1" spans="1:11">
      <c r="A45" s="71"/>
      <c r="B45" s="105" t="s">
        <v>164</v>
      </c>
      <c r="C45" s="105" t="s">
        <v>154</v>
      </c>
      <c r="D45" s="105" t="s">
        <v>155</v>
      </c>
      <c r="E45" s="106">
        <f t="shared" si="0"/>
        <v>2210.786214</v>
      </c>
      <c r="F45" s="106"/>
      <c r="G45" s="106">
        <v>2210.786214</v>
      </c>
      <c r="H45" s="106"/>
      <c r="I45" s="106"/>
      <c r="J45" s="106"/>
      <c r="K45" s="2"/>
    </row>
    <row r="46" ht="16.55" customHeight="1" spans="1:11">
      <c r="A46" s="71"/>
      <c r="B46" s="105" t="s">
        <v>164</v>
      </c>
      <c r="C46" s="105" t="s">
        <v>172</v>
      </c>
      <c r="D46" s="105" t="s">
        <v>173</v>
      </c>
      <c r="E46" s="106">
        <f t="shared" si="0"/>
        <v>1</v>
      </c>
      <c r="F46" s="106"/>
      <c r="G46" s="106">
        <v>1</v>
      </c>
      <c r="H46" s="106"/>
      <c r="I46" s="106"/>
      <c r="J46" s="106"/>
      <c r="K46" s="2"/>
    </row>
    <row r="47" ht="16.55" customHeight="1" spans="1:11">
      <c r="A47" s="71"/>
      <c r="B47" s="105" t="s">
        <v>174</v>
      </c>
      <c r="C47" s="105" t="s">
        <v>175</v>
      </c>
      <c r="D47" s="105" t="s">
        <v>125</v>
      </c>
      <c r="E47" s="106">
        <f t="shared" si="0"/>
        <v>370.338</v>
      </c>
      <c r="F47" s="106">
        <v>370.338</v>
      </c>
      <c r="G47" s="106"/>
      <c r="H47" s="106"/>
      <c r="I47" s="106"/>
      <c r="J47" s="106"/>
      <c r="K47" s="2"/>
    </row>
    <row r="48" ht="16.55" customHeight="1" spans="1:11">
      <c r="A48" s="71"/>
      <c r="B48" s="105" t="s">
        <v>174</v>
      </c>
      <c r="C48" s="105" t="s">
        <v>175</v>
      </c>
      <c r="D48" s="105" t="s">
        <v>126</v>
      </c>
      <c r="E48" s="106">
        <f t="shared" si="0"/>
        <v>371.6448</v>
      </c>
      <c r="F48" s="106">
        <v>371.6448</v>
      </c>
      <c r="G48" s="106"/>
      <c r="H48" s="106"/>
      <c r="I48" s="106"/>
      <c r="J48" s="106"/>
      <c r="K48" s="2"/>
    </row>
    <row r="49" ht="16.55" customHeight="1" spans="1:11">
      <c r="A49" s="71"/>
      <c r="B49" s="105" t="s">
        <v>174</v>
      </c>
      <c r="C49" s="105" t="s">
        <v>175</v>
      </c>
      <c r="D49" s="105" t="s">
        <v>176</v>
      </c>
      <c r="E49" s="106">
        <f t="shared" si="0"/>
        <v>1075.814</v>
      </c>
      <c r="F49" s="106">
        <v>1075.814</v>
      </c>
      <c r="G49" s="106"/>
      <c r="H49" s="106"/>
      <c r="I49" s="106"/>
      <c r="J49" s="106"/>
      <c r="K49" s="2"/>
    </row>
    <row r="50" ht="16.55" customHeight="1" spans="1:11">
      <c r="A50" s="71"/>
      <c r="B50" s="105" t="s">
        <v>174</v>
      </c>
      <c r="C50" s="105" t="s">
        <v>175</v>
      </c>
      <c r="D50" s="105" t="s">
        <v>129</v>
      </c>
      <c r="E50" s="106">
        <f t="shared" si="0"/>
        <v>49.631944</v>
      </c>
      <c r="F50" s="106">
        <v>49.631944</v>
      </c>
      <c r="G50" s="106"/>
      <c r="H50" s="106"/>
      <c r="I50" s="106"/>
      <c r="J50" s="106"/>
      <c r="K50" s="2"/>
    </row>
    <row r="51" ht="16.55" customHeight="1" spans="1:11">
      <c r="A51" s="71"/>
      <c r="B51" s="105" t="s">
        <v>174</v>
      </c>
      <c r="C51" s="105" t="s">
        <v>175</v>
      </c>
      <c r="D51" s="105" t="s">
        <v>131</v>
      </c>
      <c r="E51" s="106">
        <f t="shared" si="0"/>
        <v>216.5784</v>
      </c>
      <c r="F51" s="106">
        <v>216.5784</v>
      </c>
      <c r="G51" s="106"/>
      <c r="H51" s="106"/>
      <c r="I51" s="106"/>
      <c r="J51" s="106"/>
      <c r="K51" s="2"/>
    </row>
    <row r="52" ht="16.55" customHeight="1" spans="1:11">
      <c r="A52" s="71"/>
      <c r="B52" s="105" t="s">
        <v>174</v>
      </c>
      <c r="C52" s="105" t="s">
        <v>175</v>
      </c>
      <c r="D52" s="105" t="s">
        <v>133</v>
      </c>
      <c r="E52" s="106">
        <f t="shared" si="0"/>
        <v>144.996</v>
      </c>
      <c r="F52" s="106">
        <v>144.996</v>
      </c>
      <c r="G52" s="106"/>
      <c r="H52" s="106"/>
      <c r="I52" s="106"/>
      <c r="J52" s="106"/>
      <c r="K52" s="2"/>
    </row>
    <row r="53" ht="16.55" customHeight="1" spans="1:11">
      <c r="A53" s="71"/>
      <c r="B53" s="105" t="s">
        <v>174</v>
      </c>
      <c r="C53" s="105" t="s">
        <v>177</v>
      </c>
      <c r="D53" s="105" t="s">
        <v>135</v>
      </c>
      <c r="E53" s="106">
        <f t="shared" si="0"/>
        <v>39.690254</v>
      </c>
      <c r="F53" s="106">
        <v>17.070254</v>
      </c>
      <c r="G53" s="106">
        <v>22.62</v>
      </c>
      <c r="H53" s="106"/>
      <c r="I53" s="106"/>
      <c r="J53" s="106"/>
      <c r="K53" s="2"/>
    </row>
    <row r="54" ht="16.55" customHeight="1" spans="1:11">
      <c r="A54" s="71"/>
      <c r="B54" s="105" t="s">
        <v>174</v>
      </c>
      <c r="C54" s="105" t="s">
        <v>177</v>
      </c>
      <c r="D54" s="105" t="s">
        <v>136</v>
      </c>
      <c r="E54" s="106">
        <f t="shared" si="0"/>
        <v>0.5</v>
      </c>
      <c r="F54" s="106">
        <v>0.5</v>
      </c>
      <c r="G54" s="106"/>
      <c r="H54" s="106"/>
      <c r="I54" s="106"/>
      <c r="J54" s="106"/>
      <c r="K54" s="2"/>
    </row>
    <row r="55" ht="16.55" customHeight="1" spans="1:11">
      <c r="A55" s="71"/>
      <c r="B55" s="105" t="s">
        <v>174</v>
      </c>
      <c r="C55" s="105" t="s">
        <v>177</v>
      </c>
      <c r="D55" s="105" t="s">
        <v>137</v>
      </c>
      <c r="E55" s="106">
        <f t="shared" si="0"/>
        <v>0.5</v>
      </c>
      <c r="F55" s="106">
        <v>0.5</v>
      </c>
      <c r="G55" s="106"/>
      <c r="H55" s="106"/>
      <c r="I55" s="106"/>
      <c r="J55" s="106"/>
      <c r="K55" s="2"/>
    </row>
    <row r="56" ht="16.55" customHeight="1" spans="1:11">
      <c r="A56" s="71"/>
      <c r="B56" s="105" t="s">
        <v>174</v>
      </c>
      <c r="C56" s="105" t="s">
        <v>177</v>
      </c>
      <c r="D56" s="105" t="s">
        <v>165</v>
      </c>
      <c r="E56" s="106">
        <f t="shared" si="0"/>
        <v>4</v>
      </c>
      <c r="F56" s="106">
        <v>4</v>
      </c>
      <c r="G56" s="106"/>
      <c r="H56" s="106"/>
      <c r="I56" s="106"/>
      <c r="J56" s="106"/>
      <c r="K56" s="2"/>
    </row>
    <row r="57" ht="16.55" customHeight="1" spans="1:11">
      <c r="A57" s="71"/>
      <c r="B57" s="105" t="s">
        <v>174</v>
      </c>
      <c r="C57" s="105" t="s">
        <v>177</v>
      </c>
      <c r="D57" s="105" t="s">
        <v>138</v>
      </c>
      <c r="E57" s="106">
        <f t="shared" si="0"/>
        <v>14.5</v>
      </c>
      <c r="F57" s="106">
        <v>14.5</v>
      </c>
      <c r="G57" s="106"/>
      <c r="H57" s="106"/>
      <c r="I57" s="106"/>
      <c r="J57" s="106"/>
      <c r="K57" s="2"/>
    </row>
    <row r="58" ht="16.55" customHeight="1" spans="1:11">
      <c r="A58" s="71"/>
      <c r="B58" s="105" t="s">
        <v>174</v>
      </c>
      <c r="C58" s="105" t="s">
        <v>177</v>
      </c>
      <c r="D58" s="105" t="s">
        <v>139</v>
      </c>
      <c r="E58" s="106">
        <f t="shared" si="0"/>
        <v>4.8</v>
      </c>
      <c r="F58" s="106">
        <v>4.8</v>
      </c>
      <c r="G58" s="106"/>
      <c r="H58" s="106"/>
      <c r="I58" s="106"/>
      <c r="J58" s="106"/>
      <c r="K58" s="2"/>
    </row>
    <row r="59" ht="16.55" customHeight="1" spans="1:11">
      <c r="A59" s="71"/>
      <c r="B59" s="105" t="s">
        <v>174</v>
      </c>
      <c r="C59" s="105" t="s">
        <v>177</v>
      </c>
      <c r="D59" s="105" t="s">
        <v>166</v>
      </c>
      <c r="E59" s="106">
        <f t="shared" si="0"/>
        <v>4</v>
      </c>
      <c r="F59" s="106">
        <v>4</v>
      </c>
      <c r="G59" s="106"/>
      <c r="H59" s="106"/>
      <c r="I59" s="106"/>
      <c r="J59" s="106"/>
      <c r="K59" s="2"/>
    </row>
    <row r="60" ht="16.55" customHeight="1" spans="1:11">
      <c r="A60" s="71"/>
      <c r="B60" s="105" t="s">
        <v>174</v>
      </c>
      <c r="C60" s="105" t="s">
        <v>177</v>
      </c>
      <c r="D60" s="105" t="s">
        <v>167</v>
      </c>
      <c r="E60" s="106">
        <f t="shared" si="0"/>
        <v>34.638934</v>
      </c>
      <c r="F60" s="106">
        <v>34.638934</v>
      </c>
      <c r="G60" s="106"/>
      <c r="H60" s="106"/>
      <c r="I60" s="106"/>
      <c r="J60" s="106"/>
      <c r="K60" s="2"/>
    </row>
    <row r="61" ht="16.55" customHeight="1" spans="1:11">
      <c r="A61" s="71"/>
      <c r="B61" s="105" t="s">
        <v>174</v>
      </c>
      <c r="C61" s="105" t="s">
        <v>177</v>
      </c>
      <c r="D61" s="105" t="s">
        <v>140</v>
      </c>
      <c r="E61" s="106">
        <f t="shared" si="0"/>
        <v>5.9</v>
      </c>
      <c r="F61" s="106">
        <v>5</v>
      </c>
      <c r="G61" s="106">
        <v>0.9</v>
      </c>
      <c r="H61" s="106"/>
      <c r="I61" s="106"/>
      <c r="J61" s="106"/>
      <c r="K61" s="2"/>
    </row>
    <row r="62" ht="16.55" customHeight="1" spans="1:11">
      <c r="A62" s="71"/>
      <c r="B62" s="105" t="s">
        <v>174</v>
      </c>
      <c r="C62" s="105" t="s">
        <v>177</v>
      </c>
      <c r="D62" s="105" t="s">
        <v>153</v>
      </c>
      <c r="E62" s="106">
        <f t="shared" si="0"/>
        <v>23</v>
      </c>
      <c r="F62" s="106">
        <v>5</v>
      </c>
      <c r="G62" s="106">
        <v>18</v>
      </c>
      <c r="H62" s="106"/>
      <c r="I62" s="106"/>
      <c r="J62" s="106"/>
      <c r="K62" s="2"/>
    </row>
    <row r="63" ht="16.55" customHeight="1" spans="1:11">
      <c r="A63" s="71"/>
      <c r="B63" s="105" t="s">
        <v>174</v>
      </c>
      <c r="C63" s="105" t="s">
        <v>177</v>
      </c>
      <c r="D63" s="105" t="s">
        <v>145</v>
      </c>
      <c r="E63" s="106">
        <f t="shared" si="0"/>
        <v>1</v>
      </c>
      <c r="F63" s="106">
        <v>1</v>
      </c>
      <c r="G63" s="106"/>
      <c r="H63" s="106"/>
      <c r="I63" s="106"/>
      <c r="J63" s="106"/>
      <c r="K63" s="2"/>
    </row>
    <row r="64" ht="16.55" customHeight="1" spans="1:11">
      <c r="A64" s="71"/>
      <c r="B64" s="105" t="s">
        <v>174</v>
      </c>
      <c r="C64" s="105" t="s">
        <v>177</v>
      </c>
      <c r="D64" s="105" t="s">
        <v>178</v>
      </c>
      <c r="E64" s="106">
        <f t="shared" si="0"/>
        <v>3.6</v>
      </c>
      <c r="F64" s="106">
        <v>1</v>
      </c>
      <c r="G64" s="106">
        <v>2.6</v>
      </c>
      <c r="H64" s="106"/>
      <c r="I64" s="106"/>
      <c r="J64" s="106"/>
      <c r="K64" s="2"/>
    </row>
    <row r="65" ht="16.55" customHeight="1" spans="1:11">
      <c r="A65" s="71"/>
      <c r="B65" s="105" t="s">
        <v>174</v>
      </c>
      <c r="C65" s="105" t="s">
        <v>177</v>
      </c>
      <c r="D65" s="105" t="s">
        <v>147</v>
      </c>
      <c r="E65" s="106">
        <f t="shared" si="0"/>
        <v>13.5</v>
      </c>
      <c r="F65" s="106">
        <v>6</v>
      </c>
      <c r="G65" s="106">
        <v>7.5</v>
      </c>
      <c r="H65" s="106"/>
      <c r="I65" s="106"/>
      <c r="J65" s="106"/>
      <c r="K65" s="2"/>
    </row>
    <row r="66" ht="16.55" customHeight="1" spans="1:11">
      <c r="A66" s="71"/>
      <c r="B66" s="105" t="s">
        <v>174</v>
      </c>
      <c r="C66" s="105" t="s">
        <v>177</v>
      </c>
      <c r="D66" s="105" t="s">
        <v>141</v>
      </c>
      <c r="E66" s="106">
        <f t="shared" si="0"/>
        <v>35.668808</v>
      </c>
      <c r="F66" s="106">
        <v>35.668808</v>
      </c>
      <c r="G66" s="106"/>
      <c r="H66" s="106"/>
      <c r="I66" s="106"/>
      <c r="J66" s="106"/>
      <c r="K66" s="2"/>
    </row>
    <row r="67" ht="16.55" customHeight="1" spans="1:11">
      <c r="A67" s="71"/>
      <c r="B67" s="105" t="s">
        <v>174</v>
      </c>
      <c r="C67" s="105" t="s">
        <v>177</v>
      </c>
      <c r="D67" s="105" t="s">
        <v>142</v>
      </c>
      <c r="E67" s="106">
        <f t="shared" si="0"/>
        <v>33.6</v>
      </c>
      <c r="F67" s="106">
        <v>33.6</v>
      </c>
      <c r="G67" s="106"/>
      <c r="H67" s="106"/>
      <c r="I67" s="106"/>
      <c r="J67" s="106"/>
      <c r="K67" s="2"/>
    </row>
    <row r="68" ht="16.55" customHeight="1" spans="1:11">
      <c r="A68" s="71"/>
      <c r="B68" s="105" t="s">
        <v>174</v>
      </c>
      <c r="C68" s="105" t="s">
        <v>177</v>
      </c>
      <c r="D68" s="105" t="s">
        <v>151</v>
      </c>
      <c r="E68" s="106">
        <f t="shared" si="0"/>
        <v>5.96</v>
      </c>
      <c r="F68" s="106">
        <v>5.96</v>
      </c>
      <c r="G68" s="106"/>
      <c r="H68" s="106"/>
      <c r="I68" s="106"/>
      <c r="J68" s="106"/>
      <c r="K68" s="2"/>
    </row>
    <row r="69" ht="16.55" customHeight="1" spans="1:11">
      <c r="A69" s="71"/>
      <c r="B69" s="105" t="s">
        <v>174</v>
      </c>
      <c r="C69" s="105" t="s">
        <v>177</v>
      </c>
      <c r="D69" s="105" t="s">
        <v>143</v>
      </c>
      <c r="E69" s="106">
        <f t="shared" si="0"/>
        <v>71</v>
      </c>
      <c r="F69" s="106">
        <v>71</v>
      </c>
      <c r="G69" s="106"/>
      <c r="H69" s="106"/>
      <c r="I69" s="106"/>
      <c r="J69" s="106"/>
      <c r="K69" s="2"/>
    </row>
    <row r="70" ht="16.55" customHeight="1" spans="1:11">
      <c r="A70" s="71"/>
      <c r="B70" s="105" t="s">
        <v>174</v>
      </c>
      <c r="C70" s="105" t="s">
        <v>177</v>
      </c>
      <c r="D70" s="105" t="s">
        <v>155</v>
      </c>
      <c r="E70" s="106">
        <f t="shared" ref="E70:E133" si="1">F70+G70</f>
        <v>91.88</v>
      </c>
      <c r="F70" s="106">
        <v>33</v>
      </c>
      <c r="G70" s="106">
        <v>58.88</v>
      </c>
      <c r="H70" s="106"/>
      <c r="I70" s="106"/>
      <c r="J70" s="106"/>
      <c r="K70" s="2"/>
    </row>
    <row r="71" ht="16.55" customHeight="1" spans="1:11">
      <c r="A71" s="71"/>
      <c r="B71" s="105" t="s">
        <v>174</v>
      </c>
      <c r="C71" s="105" t="s">
        <v>159</v>
      </c>
      <c r="D71" s="105" t="s">
        <v>161</v>
      </c>
      <c r="E71" s="106">
        <f t="shared" si="1"/>
        <v>51.1</v>
      </c>
      <c r="F71" s="106">
        <v>51.1</v>
      </c>
      <c r="G71" s="106"/>
      <c r="H71" s="106"/>
      <c r="I71" s="106"/>
      <c r="J71" s="106"/>
      <c r="K71" s="2"/>
    </row>
    <row r="72" ht="16.55" customHeight="1" spans="1:11">
      <c r="A72" s="71"/>
      <c r="B72" s="105" t="s">
        <v>174</v>
      </c>
      <c r="C72" s="105" t="s">
        <v>162</v>
      </c>
      <c r="D72" s="105" t="s">
        <v>163</v>
      </c>
      <c r="E72" s="106">
        <f t="shared" si="1"/>
        <v>99</v>
      </c>
      <c r="F72" s="106">
        <v>99</v>
      </c>
      <c r="G72" s="106"/>
      <c r="H72" s="106"/>
      <c r="I72" s="106"/>
      <c r="J72" s="106"/>
      <c r="K72" s="2"/>
    </row>
    <row r="73" ht="16.55" customHeight="1" spans="1:11">
      <c r="A73" s="71"/>
      <c r="B73" s="105" t="s">
        <v>179</v>
      </c>
      <c r="C73" s="105" t="s">
        <v>175</v>
      </c>
      <c r="D73" s="105" t="s">
        <v>125</v>
      </c>
      <c r="E73" s="106">
        <f t="shared" si="1"/>
        <v>954.672</v>
      </c>
      <c r="F73" s="106">
        <v>954.672</v>
      </c>
      <c r="G73" s="106"/>
      <c r="H73" s="106"/>
      <c r="I73" s="106"/>
      <c r="J73" s="106"/>
      <c r="K73" s="2"/>
    </row>
    <row r="74" ht="16.55" customHeight="1" spans="1:11">
      <c r="A74" s="71"/>
      <c r="B74" s="105" t="s">
        <v>179</v>
      </c>
      <c r="C74" s="105" t="s">
        <v>175</v>
      </c>
      <c r="D74" s="105" t="s">
        <v>126</v>
      </c>
      <c r="E74" s="106">
        <f t="shared" si="1"/>
        <v>966.0114</v>
      </c>
      <c r="F74" s="106">
        <v>966.0114</v>
      </c>
      <c r="G74" s="106"/>
      <c r="H74" s="106"/>
      <c r="I74" s="106"/>
      <c r="J74" s="106"/>
      <c r="K74" s="2"/>
    </row>
    <row r="75" ht="16.55" customHeight="1" spans="1:11">
      <c r="A75" s="71"/>
      <c r="B75" s="105" t="s">
        <v>179</v>
      </c>
      <c r="C75" s="105" t="s">
        <v>175</v>
      </c>
      <c r="D75" s="105" t="s">
        <v>176</v>
      </c>
      <c r="E75" s="106">
        <f t="shared" si="1"/>
        <v>3305.3715</v>
      </c>
      <c r="F75" s="106">
        <v>3305.3715</v>
      </c>
      <c r="G75" s="106"/>
      <c r="H75" s="106"/>
      <c r="I75" s="106"/>
      <c r="J75" s="106"/>
      <c r="K75" s="2"/>
    </row>
    <row r="76" ht="16.55" customHeight="1" spans="1:11">
      <c r="A76" s="71"/>
      <c r="B76" s="105" t="s">
        <v>179</v>
      </c>
      <c r="C76" s="105" t="s">
        <v>175</v>
      </c>
      <c r="D76" s="105" t="s">
        <v>129</v>
      </c>
      <c r="E76" s="106">
        <f t="shared" si="1"/>
        <v>100.919992</v>
      </c>
      <c r="F76" s="106">
        <v>100.919992</v>
      </c>
      <c r="G76" s="106"/>
      <c r="H76" s="106"/>
      <c r="I76" s="106"/>
      <c r="J76" s="106"/>
      <c r="K76" s="2"/>
    </row>
    <row r="77" ht="16.55" customHeight="1" spans="1:11">
      <c r="A77" s="71"/>
      <c r="B77" s="105" t="s">
        <v>179</v>
      </c>
      <c r="C77" s="105" t="s">
        <v>175</v>
      </c>
      <c r="D77" s="105" t="s">
        <v>131</v>
      </c>
      <c r="E77" s="106">
        <f t="shared" si="1"/>
        <v>563.7336</v>
      </c>
      <c r="F77" s="106">
        <v>563.7336</v>
      </c>
      <c r="G77" s="106"/>
      <c r="H77" s="106"/>
      <c r="I77" s="106"/>
      <c r="J77" s="106"/>
      <c r="K77" s="2"/>
    </row>
    <row r="78" ht="16.55" customHeight="1" spans="1:11">
      <c r="A78" s="71"/>
      <c r="B78" s="105" t="s">
        <v>179</v>
      </c>
      <c r="C78" s="105" t="s">
        <v>175</v>
      </c>
      <c r="D78" s="105" t="s">
        <v>133</v>
      </c>
      <c r="E78" s="106">
        <f t="shared" si="1"/>
        <v>37.102</v>
      </c>
      <c r="F78" s="106">
        <v>37.102</v>
      </c>
      <c r="G78" s="106"/>
      <c r="H78" s="106"/>
      <c r="I78" s="106"/>
      <c r="J78" s="106"/>
      <c r="K78" s="2"/>
    </row>
    <row r="79" ht="16.55" customHeight="1" spans="1:11">
      <c r="A79" s="71"/>
      <c r="B79" s="105" t="s">
        <v>179</v>
      </c>
      <c r="C79" s="105" t="s">
        <v>177</v>
      </c>
      <c r="D79" s="105" t="s">
        <v>135</v>
      </c>
      <c r="E79" s="106">
        <f t="shared" si="1"/>
        <v>18.525</v>
      </c>
      <c r="F79" s="106">
        <v>18.525</v>
      </c>
      <c r="G79" s="106"/>
      <c r="H79" s="106"/>
      <c r="I79" s="106"/>
      <c r="J79" s="106"/>
      <c r="K79" s="2"/>
    </row>
    <row r="80" ht="16.55" customHeight="1" spans="1:11">
      <c r="A80" s="71"/>
      <c r="B80" s="105" t="s">
        <v>179</v>
      </c>
      <c r="C80" s="105" t="s">
        <v>177</v>
      </c>
      <c r="D80" s="105" t="s">
        <v>136</v>
      </c>
      <c r="E80" s="106">
        <f t="shared" si="1"/>
        <v>4.559</v>
      </c>
      <c r="F80" s="106">
        <v>4.559</v>
      </c>
      <c r="G80" s="106"/>
      <c r="H80" s="106"/>
      <c r="I80" s="106"/>
      <c r="J80" s="106"/>
      <c r="K80" s="2"/>
    </row>
    <row r="81" ht="16.55" customHeight="1" spans="1:11">
      <c r="A81" s="71"/>
      <c r="B81" s="105" t="s">
        <v>179</v>
      </c>
      <c r="C81" s="105" t="s">
        <v>177</v>
      </c>
      <c r="D81" s="105" t="s">
        <v>137</v>
      </c>
      <c r="E81" s="106">
        <f t="shared" si="1"/>
        <v>1.293</v>
      </c>
      <c r="F81" s="106">
        <v>1.293</v>
      </c>
      <c r="G81" s="106"/>
      <c r="H81" s="106"/>
      <c r="I81" s="106"/>
      <c r="J81" s="106"/>
      <c r="K81" s="2"/>
    </row>
    <row r="82" ht="16.55" customHeight="1" spans="1:11">
      <c r="A82" s="71"/>
      <c r="B82" s="105" t="s">
        <v>179</v>
      </c>
      <c r="C82" s="105" t="s">
        <v>177</v>
      </c>
      <c r="D82" s="105" t="s">
        <v>165</v>
      </c>
      <c r="E82" s="106">
        <f t="shared" si="1"/>
        <v>10.399087</v>
      </c>
      <c r="F82" s="106">
        <v>10.399087</v>
      </c>
      <c r="G82" s="106"/>
      <c r="H82" s="106"/>
      <c r="I82" s="106"/>
      <c r="J82" s="106"/>
      <c r="K82" s="2"/>
    </row>
    <row r="83" ht="16.55" customHeight="1" spans="1:11">
      <c r="A83" s="71"/>
      <c r="B83" s="105" t="s">
        <v>179</v>
      </c>
      <c r="C83" s="105" t="s">
        <v>177</v>
      </c>
      <c r="D83" s="105" t="s">
        <v>138</v>
      </c>
      <c r="E83" s="106">
        <f t="shared" si="1"/>
        <v>47.52</v>
      </c>
      <c r="F83" s="106">
        <v>47.52</v>
      </c>
      <c r="G83" s="106"/>
      <c r="H83" s="106"/>
      <c r="I83" s="106"/>
      <c r="J83" s="106"/>
      <c r="K83" s="2"/>
    </row>
    <row r="84" ht="16.55" customHeight="1" spans="1:11">
      <c r="A84" s="71"/>
      <c r="B84" s="105" t="s">
        <v>179</v>
      </c>
      <c r="C84" s="105" t="s">
        <v>177</v>
      </c>
      <c r="D84" s="105" t="s">
        <v>139</v>
      </c>
      <c r="E84" s="106">
        <f t="shared" si="1"/>
        <v>5.97</v>
      </c>
      <c r="F84" s="106">
        <v>5.97</v>
      </c>
      <c r="G84" s="106"/>
      <c r="H84" s="106"/>
      <c r="I84" s="106"/>
      <c r="J84" s="106"/>
      <c r="K84" s="2"/>
    </row>
    <row r="85" ht="16.55" customHeight="1" spans="1:11">
      <c r="A85" s="71"/>
      <c r="B85" s="105" t="s">
        <v>179</v>
      </c>
      <c r="C85" s="105" t="s">
        <v>177</v>
      </c>
      <c r="D85" s="105" t="s">
        <v>166</v>
      </c>
      <c r="E85" s="106">
        <f t="shared" si="1"/>
        <v>22.588073</v>
      </c>
      <c r="F85" s="106">
        <v>22.588073</v>
      </c>
      <c r="G85" s="106"/>
      <c r="H85" s="106"/>
      <c r="I85" s="106"/>
      <c r="J85" s="106"/>
      <c r="K85" s="2"/>
    </row>
    <row r="86" ht="16.55" customHeight="1" spans="1:11">
      <c r="A86" s="71"/>
      <c r="B86" s="105" t="s">
        <v>179</v>
      </c>
      <c r="C86" s="105" t="s">
        <v>177</v>
      </c>
      <c r="D86" s="105" t="s">
        <v>167</v>
      </c>
      <c r="E86" s="106">
        <f t="shared" si="1"/>
        <v>58.360153</v>
      </c>
      <c r="F86" s="106">
        <v>58.360153</v>
      </c>
      <c r="G86" s="106"/>
      <c r="H86" s="106"/>
      <c r="I86" s="106"/>
      <c r="J86" s="106"/>
      <c r="K86" s="2"/>
    </row>
    <row r="87" ht="16.55" customHeight="1" spans="1:11">
      <c r="A87" s="71"/>
      <c r="B87" s="105" t="s">
        <v>179</v>
      </c>
      <c r="C87" s="105" t="s">
        <v>177</v>
      </c>
      <c r="D87" s="105" t="s">
        <v>140</v>
      </c>
      <c r="E87" s="106">
        <f t="shared" si="1"/>
        <v>15.87</v>
      </c>
      <c r="F87" s="106">
        <v>15.87</v>
      </c>
      <c r="G87" s="106"/>
      <c r="H87" s="106"/>
      <c r="I87" s="106"/>
      <c r="J87" s="106"/>
      <c r="K87" s="2"/>
    </row>
    <row r="88" ht="16.55" customHeight="1" spans="1:11">
      <c r="A88" s="71"/>
      <c r="B88" s="105" t="s">
        <v>179</v>
      </c>
      <c r="C88" s="105" t="s">
        <v>177</v>
      </c>
      <c r="D88" s="105" t="s">
        <v>153</v>
      </c>
      <c r="E88" s="106">
        <f t="shared" si="1"/>
        <v>9.1</v>
      </c>
      <c r="F88" s="106">
        <v>9.1</v>
      </c>
      <c r="G88" s="106"/>
      <c r="H88" s="106"/>
      <c r="I88" s="106"/>
      <c r="J88" s="106"/>
      <c r="K88" s="2"/>
    </row>
    <row r="89" ht="16.55" customHeight="1" spans="1:11">
      <c r="A89" s="71"/>
      <c r="B89" s="105" t="s">
        <v>179</v>
      </c>
      <c r="C89" s="105" t="s">
        <v>177</v>
      </c>
      <c r="D89" s="105" t="s">
        <v>145</v>
      </c>
      <c r="E89" s="106">
        <f t="shared" si="1"/>
        <v>0.95</v>
      </c>
      <c r="F89" s="106">
        <v>0.95</v>
      </c>
      <c r="G89" s="106"/>
      <c r="H89" s="106"/>
      <c r="I89" s="106"/>
      <c r="J89" s="106"/>
      <c r="K89" s="2"/>
    </row>
    <row r="90" ht="16.55" customHeight="1" spans="1:11">
      <c r="A90" s="71"/>
      <c r="B90" s="105" t="s">
        <v>179</v>
      </c>
      <c r="C90" s="105" t="s">
        <v>177</v>
      </c>
      <c r="D90" s="105" t="s">
        <v>178</v>
      </c>
      <c r="E90" s="106">
        <f t="shared" si="1"/>
        <v>2.28</v>
      </c>
      <c r="F90" s="106">
        <v>2.28</v>
      </c>
      <c r="G90" s="106"/>
      <c r="H90" s="106"/>
      <c r="I90" s="106"/>
      <c r="J90" s="106"/>
      <c r="K90" s="2"/>
    </row>
    <row r="91" ht="16.55" customHeight="1" spans="1:11">
      <c r="A91" s="71"/>
      <c r="B91" s="105" t="s">
        <v>179</v>
      </c>
      <c r="C91" s="105" t="s">
        <v>177</v>
      </c>
      <c r="D91" s="105" t="s">
        <v>147</v>
      </c>
      <c r="E91" s="106">
        <f t="shared" si="1"/>
        <v>74.054882</v>
      </c>
      <c r="F91" s="106">
        <v>74.054882</v>
      </c>
      <c r="G91" s="106"/>
      <c r="H91" s="106"/>
      <c r="I91" s="106"/>
      <c r="J91" s="106"/>
      <c r="K91" s="2"/>
    </row>
    <row r="92" ht="16.55" customHeight="1" spans="1:11">
      <c r="A92" s="71"/>
      <c r="B92" s="105" t="s">
        <v>179</v>
      </c>
      <c r="C92" s="105" t="s">
        <v>177</v>
      </c>
      <c r="D92" s="105" t="s">
        <v>141</v>
      </c>
      <c r="E92" s="106">
        <f t="shared" si="1"/>
        <v>96.186571</v>
      </c>
      <c r="F92" s="106">
        <v>96.186571</v>
      </c>
      <c r="G92" s="106"/>
      <c r="H92" s="106"/>
      <c r="I92" s="106"/>
      <c r="J92" s="106"/>
      <c r="K92" s="2"/>
    </row>
    <row r="93" ht="16.55" customHeight="1" spans="1:11">
      <c r="A93" s="71"/>
      <c r="B93" s="105" t="s">
        <v>179</v>
      </c>
      <c r="C93" s="105" t="s">
        <v>177</v>
      </c>
      <c r="D93" s="105" t="s">
        <v>142</v>
      </c>
      <c r="E93" s="106">
        <f t="shared" si="1"/>
        <v>81.9</v>
      </c>
      <c r="F93" s="106">
        <v>81.9</v>
      </c>
      <c r="G93" s="106"/>
      <c r="H93" s="106"/>
      <c r="I93" s="106"/>
      <c r="J93" s="106"/>
      <c r="K93" s="2"/>
    </row>
    <row r="94" ht="16.55" customHeight="1" spans="1:11">
      <c r="A94" s="71"/>
      <c r="B94" s="105" t="s">
        <v>179</v>
      </c>
      <c r="C94" s="105" t="s">
        <v>177</v>
      </c>
      <c r="D94" s="105" t="s">
        <v>151</v>
      </c>
      <c r="E94" s="106">
        <f t="shared" si="1"/>
        <v>21.2525</v>
      </c>
      <c r="F94" s="106">
        <v>21.2525</v>
      </c>
      <c r="G94" s="106"/>
      <c r="H94" s="106"/>
      <c r="I94" s="106"/>
      <c r="J94" s="106"/>
      <c r="K94" s="2"/>
    </row>
    <row r="95" ht="16.55" customHeight="1" spans="1:11">
      <c r="A95" s="71"/>
      <c r="B95" s="105" t="s">
        <v>179</v>
      </c>
      <c r="C95" s="105" t="s">
        <v>177</v>
      </c>
      <c r="D95" s="105" t="s">
        <v>143</v>
      </c>
      <c r="E95" s="106">
        <f t="shared" si="1"/>
        <v>62.36</v>
      </c>
      <c r="F95" s="106">
        <v>62.36</v>
      </c>
      <c r="G95" s="106"/>
      <c r="H95" s="106"/>
      <c r="I95" s="106"/>
      <c r="J95" s="106"/>
      <c r="K95" s="2"/>
    </row>
    <row r="96" ht="16.55" customHeight="1" spans="1:11">
      <c r="A96" s="71"/>
      <c r="B96" s="105" t="s">
        <v>179</v>
      </c>
      <c r="C96" s="105" t="s">
        <v>177</v>
      </c>
      <c r="D96" s="105" t="s">
        <v>180</v>
      </c>
      <c r="E96" s="106">
        <f t="shared" si="1"/>
        <v>1.515793</v>
      </c>
      <c r="F96" s="106">
        <v>1.515793</v>
      </c>
      <c r="G96" s="106"/>
      <c r="H96" s="106"/>
      <c r="I96" s="106"/>
      <c r="J96" s="106"/>
      <c r="K96" s="2"/>
    </row>
    <row r="97" ht="16.55" customHeight="1" spans="1:11">
      <c r="A97" s="71"/>
      <c r="B97" s="105" t="s">
        <v>179</v>
      </c>
      <c r="C97" s="105" t="s">
        <v>177</v>
      </c>
      <c r="D97" s="105" t="s">
        <v>155</v>
      </c>
      <c r="E97" s="106">
        <f t="shared" si="1"/>
        <v>166.684332</v>
      </c>
      <c r="F97" s="106">
        <v>166.684332</v>
      </c>
      <c r="G97" s="106"/>
      <c r="H97" s="106"/>
      <c r="I97" s="106"/>
      <c r="J97" s="106"/>
      <c r="K97" s="2"/>
    </row>
    <row r="98" ht="16.55" customHeight="1" spans="1:11">
      <c r="A98" s="71"/>
      <c r="B98" s="105" t="s">
        <v>179</v>
      </c>
      <c r="C98" s="105" t="s">
        <v>156</v>
      </c>
      <c r="D98" s="105" t="s">
        <v>158</v>
      </c>
      <c r="E98" s="106">
        <f t="shared" si="1"/>
        <v>0.1</v>
      </c>
      <c r="F98" s="106">
        <v>0.1</v>
      </c>
      <c r="G98" s="106"/>
      <c r="H98" s="106"/>
      <c r="I98" s="106"/>
      <c r="J98" s="106"/>
      <c r="K98" s="2"/>
    </row>
    <row r="99" ht="16.55" customHeight="1" spans="1:11">
      <c r="A99" s="71"/>
      <c r="B99" s="105" t="s">
        <v>179</v>
      </c>
      <c r="C99" s="105" t="s">
        <v>159</v>
      </c>
      <c r="D99" s="105" t="s">
        <v>161</v>
      </c>
      <c r="E99" s="106">
        <f t="shared" si="1"/>
        <v>64.1168</v>
      </c>
      <c r="F99" s="106">
        <v>64.1168</v>
      </c>
      <c r="G99" s="106"/>
      <c r="H99" s="106"/>
      <c r="I99" s="106"/>
      <c r="J99" s="106"/>
      <c r="K99" s="2"/>
    </row>
    <row r="100" ht="16.55" customHeight="1" spans="1:11">
      <c r="A100" s="71"/>
      <c r="B100" s="105" t="s">
        <v>179</v>
      </c>
      <c r="C100" s="105" t="s">
        <v>162</v>
      </c>
      <c r="D100" s="105" t="s">
        <v>163</v>
      </c>
      <c r="E100" s="106">
        <f t="shared" si="1"/>
        <v>145.86</v>
      </c>
      <c r="F100" s="106">
        <v>145.86</v>
      </c>
      <c r="G100" s="106"/>
      <c r="H100" s="106"/>
      <c r="I100" s="106"/>
      <c r="J100" s="106"/>
      <c r="K100" s="2"/>
    </row>
    <row r="101" ht="16.55" customHeight="1" spans="1:11">
      <c r="A101" s="71"/>
      <c r="B101" s="105" t="s">
        <v>181</v>
      </c>
      <c r="C101" s="105" t="s">
        <v>177</v>
      </c>
      <c r="D101" s="105" t="s">
        <v>135</v>
      </c>
      <c r="E101" s="106">
        <f t="shared" si="1"/>
        <v>0.5</v>
      </c>
      <c r="F101" s="106"/>
      <c r="G101" s="106">
        <v>0.5</v>
      </c>
      <c r="H101" s="106"/>
      <c r="I101" s="106"/>
      <c r="J101" s="106"/>
      <c r="K101" s="2"/>
    </row>
    <row r="102" ht="16.55" customHeight="1" spans="1:11">
      <c r="A102" s="71"/>
      <c r="B102" s="105" t="s">
        <v>181</v>
      </c>
      <c r="C102" s="105" t="s">
        <v>177</v>
      </c>
      <c r="D102" s="105" t="s">
        <v>136</v>
      </c>
      <c r="E102" s="106">
        <f t="shared" si="1"/>
        <v>0.993</v>
      </c>
      <c r="F102" s="106"/>
      <c r="G102" s="106">
        <v>0.993</v>
      </c>
      <c r="H102" s="106"/>
      <c r="I102" s="106"/>
      <c r="J102" s="106"/>
      <c r="K102" s="2"/>
    </row>
    <row r="103" ht="16.55" customHeight="1" spans="1:11">
      <c r="A103" s="71"/>
      <c r="B103" s="105" t="s">
        <v>181</v>
      </c>
      <c r="C103" s="105" t="s">
        <v>177</v>
      </c>
      <c r="D103" s="105" t="s">
        <v>182</v>
      </c>
      <c r="E103" s="106">
        <f t="shared" si="1"/>
        <v>5.6</v>
      </c>
      <c r="F103" s="106"/>
      <c r="G103" s="106">
        <v>5.6</v>
      </c>
      <c r="H103" s="106"/>
      <c r="I103" s="106"/>
      <c r="J103" s="106"/>
      <c r="K103" s="2"/>
    </row>
    <row r="104" ht="16.55" customHeight="1" spans="1:11">
      <c r="A104" s="71"/>
      <c r="B104" s="105" t="s">
        <v>181</v>
      </c>
      <c r="C104" s="105" t="s">
        <v>177</v>
      </c>
      <c r="D104" s="105" t="s">
        <v>165</v>
      </c>
      <c r="E104" s="106">
        <f t="shared" si="1"/>
        <v>2.227016</v>
      </c>
      <c r="F104" s="106"/>
      <c r="G104" s="106">
        <v>2.227016</v>
      </c>
      <c r="H104" s="106"/>
      <c r="I104" s="106"/>
      <c r="J104" s="106"/>
      <c r="K104" s="2"/>
    </row>
    <row r="105" ht="16.55" customHeight="1" spans="1:11">
      <c r="A105" s="71"/>
      <c r="B105" s="105" t="s">
        <v>181</v>
      </c>
      <c r="C105" s="105" t="s">
        <v>177</v>
      </c>
      <c r="D105" s="105" t="s">
        <v>138</v>
      </c>
      <c r="E105" s="106">
        <f t="shared" si="1"/>
        <v>8.960141</v>
      </c>
      <c r="F105" s="106"/>
      <c r="G105" s="106">
        <v>8.960141</v>
      </c>
      <c r="H105" s="106"/>
      <c r="I105" s="106"/>
      <c r="J105" s="106"/>
      <c r="K105" s="2"/>
    </row>
    <row r="106" ht="16.55" customHeight="1" spans="1:11">
      <c r="A106" s="71"/>
      <c r="B106" s="105" t="s">
        <v>181</v>
      </c>
      <c r="C106" s="105" t="s">
        <v>177</v>
      </c>
      <c r="D106" s="105" t="s">
        <v>139</v>
      </c>
      <c r="E106" s="106">
        <f t="shared" si="1"/>
        <v>0.27</v>
      </c>
      <c r="F106" s="106"/>
      <c r="G106" s="106">
        <v>0.27</v>
      </c>
      <c r="H106" s="106"/>
      <c r="I106" s="106"/>
      <c r="J106" s="106"/>
      <c r="K106" s="2"/>
    </row>
    <row r="107" ht="16.55" customHeight="1" spans="1:11">
      <c r="A107" s="71"/>
      <c r="B107" s="105" t="s">
        <v>181</v>
      </c>
      <c r="C107" s="105" t="s">
        <v>177</v>
      </c>
      <c r="D107" s="105" t="s">
        <v>166</v>
      </c>
      <c r="E107" s="106">
        <f t="shared" si="1"/>
        <v>46.903093</v>
      </c>
      <c r="F107" s="106"/>
      <c r="G107" s="106">
        <v>46.903093</v>
      </c>
      <c r="H107" s="106"/>
      <c r="I107" s="106"/>
      <c r="J107" s="106"/>
      <c r="K107" s="2"/>
    </row>
    <row r="108" ht="16.55" customHeight="1" spans="1:11">
      <c r="A108" s="71"/>
      <c r="B108" s="105" t="s">
        <v>181</v>
      </c>
      <c r="C108" s="105" t="s">
        <v>177</v>
      </c>
      <c r="D108" s="105" t="s">
        <v>167</v>
      </c>
      <c r="E108" s="106">
        <f t="shared" si="1"/>
        <v>205.236283</v>
      </c>
      <c r="F108" s="106"/>
      <c r="G108" s="106">
        <v>205.236283</v>
      </c>
      <c r="H108" s="106"/>
      <c r="I108" s="106"/>
      <c r="J108" s="106"/>
      <c r="K108" s="2"/>
    </row>
    <row r="109" ht="16.55" customHeight="1" spans="1:11">
      <c r="A109" s="71"/>
      <c r="B109" s="105" t="s">
        <v>181</v>
      </c>
      <c r="C109" s="105" t="s">
        <v>177</v>
      </c>
      <c r="D109" s="105" t="s">
        <v>140</v>
      </c>
      <c r="E109" s="106">
        <f t="shared" si="1"/>
        <v>35.488</v>
      </c>
      <c r="F109" s="106"/>
      <c r="G109" s="106">
        <v>35.488</v>
      </c>
      <c r="H109" s="106"/>
      <c r="I109" s="106"/>
      <c r="J109" s="106"/>
      <c r="K109" s="2"/>
    </row>
    <row r="110" ht="16.55" customHeight="1" spans="1:11">
      <c r="A110" s="71"/>
      <c r="B110" s="105" t="s">
        <v>181</v>
      </c>
      <c r="C110" s="105" t="s">
        <v>177</v>
      </c>
      <c r="D110" s="105" t="s">
        <v>171</v>
      </c>
      <c r="E110" s="106">
        <f t="shared" si="1"/>
        <v>5.38</v>
      </c>
      <c r="F110" s="106"/>
      <c r="G110" s="106">
        <v>5.38</v>
      </c>
      <c r="H110" s="106"/>
      <c r="I110" s="106"/>
      <c r="J110" s="106"/>
      <c r="K110" s="2"/>
    </row>
    <row r="111" ht="16.55" customHeight="1" spans="1:11">
      <c r="A111" s="71"/>
      <c r="B111" s="105" t="s">
        <v>181</v>
      </c>
      <c r="C111" s="105" t="s">
        <v>177</v>
      </c>
      <c r="D111" s="105" t="s">
        <v>153</v>
      </c>
      <c r="E111" s="106">
        <f t="shared" si="1"/>
        <v>179.299504</v>
      </c>
      <c r="F111" s="106"/>
      <c r="G111" s="106">
        <v>179.299504</v>
      </c>
      <c r="H111" s="106"/>
      <c r="I111" s="106"/>
      <c r="J111" s="106"/>
      <c r="K111" s="2"/>
    </row>
    <row r="112" ht="16.55" customHeight="1" spans="1:11">
      <c r="A112" s="71"/>
      <c r="B112" s="105" t="s">
        <v>181</v>
      </c>
      <c r="C112" s="105" t="s">
        <v>177</v>
      </c>
      <c r="D112" s="105" t="s">
        <v>168</v>
      </c>
      <c r="E112" s="106">
        <f t="shared" si="1"/>
        <v>45.9102</v>
      </c>
      <c r="F112" s="106"/>
      <c r="G112" s="106">
        <v>45.9102</v>
      </c>
      <c r="H112" s="106"/>
      <c r="I112" s="106"/>
      <c r="J112" s="106"/>
      <c r="K112" s="2"/>
    </row>
    <row r="113" ht="16.55" customHeight="1" spans="1:11">
      <c r="A113" s="71"/>
      <c r="B113" s="105" t="s">
        <v>181</v>
      </c>
      <c r="C113" s="105" t="s">
        <v>177</v>
      </c>
      <c r="D113" s="105" t="s">
        <v>178</v>
      </c>
      <c r="E113" s="106">
        <f t="shared" si="1"/>
        <v>0.105</v>
      </c>
      <c r="F113" s="106"/>
      <c r="G113" s="106">
        <v>0.105</v>
      </c>
      <c r="H113" s="106"/>
      <c r="I113" s="106"/>
      <c r="J113" s="106"/>
      <c r="K113" s="2"/>
    </row>
    <row r="114" ht="16.55" customHeight="1" spans="1:11">
      <c r="A114" s="71"/>
      <c r="B114" s="105" t="s">
        <v>181</v>
      </c>
      <c r="C114" s="105" t="s">
        <v>177</v>
      </c>
      <c r="D114" s="105" t="s">
        <v>147</v>
      </c>
      <c r="E114" s="106">
        <f t="shared" si="1"/>
        <v>103.89168</v>
      </c>
      <c r="F114" s="106"/>
      <c r="G114" s="106">
        <v>103.89168</v>
      </c>
      <c r="H114" s="106"/>
      <c r="I114" s="106"/>
      <c r="J114" s="106"/>
      <c r="K114" s="2"/>
    </row>
    <row r="115" ht="16.55" customHeight="1" spans="1:11">
      <c r="A115" s="71"/>
      <c r="B115" s="105" t="s">
        <v>181</v>
      </c>
      <c r="C115" s="105" t="s">
        <v>177</v>
      </c>
      <c r="D115" s="105" t="s">
        <v>143</v>
      </c>
      <c r="E115" s="106">
        <f t="shared" si="1"/>
        <v>5.856</v>
      </c>
      <c r="F115" s="106"/>
      <c r="G115" s="106">
        <v>5.856</v>
      </c>
      <c r="H115" s="106"/>
      <c r="I115" s="106"/>
      <c r="J115" s="106"/>
      <c r="K115" s="2"/>
    </row>
    <row r="116" ht="16.55" customHeight="1" spans="1:11">
      <c r="A116" s="71"/>
      <c r="B116" s="105" t="s">
        <v>181</v>
      </c>
      <c r="C116" s="105" t="s">
        <v>177</v>
      </c>
      <c r="D116" s="105" t="s">
        <v>155</v>
      </c>
      <c r="E116" s="106">
        <f t="shared" si="1"/>
        <v>77.218</v>
      </c>
      <c r="F116" s="106"/>
      <c r="G116" s="106">
        <v>77.218</v>
      </c>
      <c r="H116" s="106"/>
      <c r="I116" s="106"/>
      <c r="J116" s="106"/>
      <c r="K116" s="2"/>
    </row>
    <row r="117" ht="16.55" customHeight="1" spans="1:11">
      <c r="A117" s="71"/>
      <c r="B117" s="105" t="s">
        <v>181</v>
      </c>
      <c r="C117" s="105" t="s">
        <v>183</v>
      </c>
      <c r="D117" s="105" t="s">
        <v>184</v>
      </c>
      <c r="E117" s="106">
        <f t="shared" si="1"/>
        <v>28</v>
      </c>
      <c r="F117" s="106"/>
      <c r="G117" s="106">
        <v>28</v>
      </c>
      <c r="H117" s="106"/>
      <c r="I117" s="106"/>
      <c r="J117" s="106"/>
      <c r="K117" s="2"/>
    </row>
    <row r="118" ht="16.55" customHeight="1" spans="1:11">
      <c r="A118" s="71"/>
      <c r="B118" s="105" t="s">
        <v>185</v>
      </c>
      <c r="C118" s="105" t="s">
        <v>175</v>
      </c>
      <c r="D118" s="105" t="s">
        <v>125</v>
      </c>
      <c r="E118" s="106">
        <f t="shared" si="1"/>
        <v>596.332</v>
      </c>
      <c r="F118" s="106">
        <v>596.332</v>
      </c>
      <c r="G118" s="106"/>
      <c r="H118" s="106"/>
      <c r="I118" s="106"/>
      <c r="J118" s="106"/>
      <c r="K118" s="2"/>
    </row>
    <row r="119" ht="16.55" customHeight="1" spans="1:11">
      <c r="A119" s="71"/>
      <c r="B119" s="105" t="s">
        <v>185</v>
      </c>
      <c r="C119" s="105" t="s">
        <v>175</v>
      </c>
      <c r="D119" s="105" t="s">
        <v>126</v>
      </c>
      <c r="E119" s="106">
        <f t="shared" si="1"/>
        <v>577.8644</v>
      </c>
      <c r="F119" s="106">
        <v>577.8644</v>
      </c>
      <c r="G119" s="106"/>
      <c r="H119" s="106"/>
      <c r="I119" s="106"/>
      <c r="J119" s="106"/>
      <c r="K119" s="2"/>
    </row>
    <row r="120" ht="16.55" customHeight="1" spans="1:11">
      <c r="A120" s="71"/>
      <c r="B120" s="105" t="s">
        <v>185</v>
      </c>
      <c r="C120" s="105" t="s">
        <v>175</v>
      </c>
      <c r="D120" s="105" t="s">
        <v>176</v>
      </c>
      <c r="E120" s="106">
        <f t="shared" si="1"/>
        <v>2386.1422</v>
      </c>
      <c r="F120" s="106">
        <v>2386.1422</v>
      </c>
      <c r="G120" s="106"/>
      <c r="H120" s="106"/>
      <c r="I120" s="106"/>
      <c r="J120" s="106"/>
      <c r="K120" s="2"/>
    </row>
    <row r="121" ht="16.55" customHeight="1" spans="1:11">
      <c r="A121" s="71"/>
      <c r="B121" s="105" t="s">
        <v>185</v>
      </c>
      <c r="C121" s="105" t="s">
        <v>175</v>
      </c>
      <c r="D121" s="105" t="s">
        <v>186</v>
      </c>
      <c r="E121" s="106">
        <f t="shared" si="1"/>
        <v>227.569728</v>
      </c>
      <c r="F121" s="106">
        <v>227.569728</v>
      </c>
      <c r="G121" s="106"/>
      <c r="H121" s="106"/>
      <c r="I121" s="106"/>
      <c r="J121" s="106"/>
      <c r="K121" s="2"/>
    </row>
    <row r="122" ht="16.55" customHeight="1" spans="1:11">
      <c r="A122" s="71"/>
      <c r="B122" s="105" t="s">
        <v>185</v>
      </c>
      <c r="C122" s="105" t="s">
        <v>175</v>
      </c>
      <c r="D122" s="105" t="s">
        <v>187</v>
      </c>
      <c r="E122" s="106">
        <f t="shared" si="1"/>
        <v>113.788864</v>
      </c>
      <c r="F122" s="106">
        <v>113.788864</v>
      </c>
      <c r="G122" s="106"/>
      <c r="H122" s="106"/>
      <c r="I122" s="106"/>
      <c r="J122" s="106"/>
      <c r="K122" s="2"/>
    </row>
    <row r="123" ht="16.55" customHeight="1" spans="1:11">
      <c r="A123" s="71"/>
      <c r="B123" s="105" t="s">
        <v>185</v>
      </c>
      <c r="C123" s="105" t="s">
        <v>175</v>
      </c>
      <c r="D123" s="105" t="s">
        <v>188</v>
      </c>
      <c r="E123" s="106">
        <f t="shared" si="1"/>
        <v>176.307244</v>
      </c>
      <c r="F123" s="106">
        <v>176.307244</v>
      </c>
      <c r="G123" s="106"/>
      <c r="H123" s="106"/>
      <c r="I123" s="106"/>
      <c r="J123" s="106"/>
      <c r="K123" s="2"/>
    </row>
    <row r="124" ht="16.55" customHeight="1" spans="1:11">
      <c r="A124" s="71"/>
      <c r="B124" s="105" t="s">
        <v>185</v>
      </c>
      <c r="C124" s="105" t="s">
        <v>175</v>
      </c>
      <c r="D124" s="105" t="s">
        <v>189</v>
      </c>
      <c r="E124" s="106">
        <f t="shared" si="1"/>
        <v>51.828768</v>
      </c>
      <c r="F124" s="106">
        <v>51.828768</v>
      </c>
      <c r="G124" s="106"/>
      <c r="H124" s="106"/>
      <c r="I124" s="106"/>
      <c r="J124" s="106"/>
      <c r="K124" s="2"/>
    </row>
    <row r="125" ht="16.55" customHeight="1" spans="1:11">
      <c r="A125" s="71"/>
      <c r="B125" s="105" t="s">
        <v>185</v>
      </c>
      <c r="C125" s="105" t="s">
        <v>175</v>
      </c>
      <c r="D125" s="105" t="s">
        <v>129</v>
      </c>
      <c r="E125" s="106">
        <f t="shared" si="1"/>
        <v>60.274596</v>
      </c>
      <c r="F125" s="106">
        <v>60.274596</v>
      </c>
      <c r="G125" s="106"/>
      <c r="H125" s="106"/>
      <c r="I125" s="106"/>
      <c r="J125" s="106"/>
      <c r="K125" s="2"/>
    </row>
    <row r="126" ht="16.55" customHeight="1" spans="1:11">
      <c r="A126" s="71"/>
      <c r="B126" s="105" t="s">
        <v>185</v>
      </c>
      <c r="C126" s="105" t="s">
        <v>175</v>
      </c>
      <c r="D126" s="105" t="s">
        <v>131</v>
      </c>
      <c r="E126" s="106">
        <f t="shared" si="1"/>
        <v>368.1504</v>
      </c>
      <c r="F126" s="106">
        <v>368.1504</v>
      </c>
      <c r="G126" s="106"/>
      <c r="H126" s="106"/>
      <c r="I126" s="106"/>
      <c r="J126" s="106"/>
      <c r="K126" s="2"/>
    </row>
    <row r="127" ht="16.55" customHeight="1" spans="1:11">
      <c r="A127" s="71"/>
      <c r="B127" s="105" t="s">
        <v>185</v>
      </c>
      <c r="C127" s="105" t="s">
        <v>175</v>
      </c>
      <c r="D127" s="105" t="s">
        <v>133</v>
      </c>
      <c r="E127" s="106">
        <f t="shared" si="1"/>
        <v>415.7</v>
      </c>
      <c r="F127" s="106">
        <v>415.7</v>
      </c>
      <c r="G127" s="106"/>
      <c r="H127" s="106"/>
      <c r="I127" s="106"/>
      <c r="J127" s="106"/>
      <c r="K127" s="2"/>
    </row>
    <row r="128" ht="16.55" customHeight="1" spans="1:11">
      <c r="A128" s="71"/>
      <c r="B128" s="105" t="s">
        <v>185</v>
      </c>
      <c r="C128" s="105" t="s">
        <v>177</v>
      </c>
      <c r="D128" s="105" t="s">
        <v>135</v>
      </c>
      <c r="E128" s="106">
        <f t="shared" si="1"/>
        <v>18.37</v>
      </c>
      <c r="F128" s="106">
        <v>18.37</v>
      </c>
      <c r="G128" s="106"/>
      <c r="H128" s="106"/>
      <c r="I128" s="106"/>
      <c r="J128" s="106"/>
      <c r="K128" s="2"/>
    </row>
    <row r="129" ht="16.55" customHeight="1" spans="1:11">
      <c r="A129" s="71"/>
      <c r="B129" s="105" t="s">
        <v>185</v>
      </c>
      <c r="C129" s="105" t="s">
        <v>177</v>
      </c>
      <c r="D129" s="105" t="s">
        <v>136</v>
      </c>
      <c r="E129" s="106">
        <f t="shared" si="1"/>
        <v>7.6</v>
      </c>
      <c r="F129" s="106">
        <v>7.6</v>
      </c>
      <c r="G129" s="106"/>
      <c r="H129" s="106"/>
      <c r="I129" s="106"/>
      <c r="J129" s="106"/>
      <c r="K129" s="2"/>
    </row>
    <row r="130" ht="16.55" customHeight="1" spans="1:11">
      <c r="A130" s="71"/>
      <c r="B130" s="105" t="s">
        <v>185</v>
      </c>
      <c r="C130" s="105" t="s">
        <v>177</v>
      </c>
      <c r="D130" s="105" t="s">
        <v>165</v>
      </c>
      <c r="E130" s="106">
        <f t="shared" si="1"/>
        <v>20</v>
      </c>
      <c r="F130" s="106">
        <v>20</v>
      </c>
      <c r="G130" s="106"/>
      <c r="H130" s="106"/>
      <c r="I130" s="106"/>
      <c r="J130" s="106"/>
      <c r="K130" s="2"/>
    </row>
    <row r="131" ht="16.55" customHeight="1" spans="1:11">
      <c r="A131" s="71"/>
      <c r="B131" s="105" t="s">
        <v>185</v>
      </c>
      <c r="C131" s="105" t="s">
        <v>177</v>
      </c>
      <c r="D131" s="105" t="s">
        <v>138</v>
      </c>
      <c r="E131" s="106">
        <f t="shared" si="1"/>
        <v>70</v>
      </c>
      <c r="F131" s="106">
        <v>70</v>
      </c>
      <c r="G131" s="106"/>
      <c r="H131" s="106"/>
      <c r="I131" s="106"/>
      <c r="J131" s="106"/>
      <c r="K131" s="2"/>
    </row>
    <row r="132" ht="16.55" customHeight="1" spans="1:11">
      <c r="A132" s="71"/>
      <c r="B132" s="105" t="s">
        <v>185</v>
      </c>
      <c r="C132" s="105" t="s">
        <v>177</v>
      </c>
      <c r="D132" s="105" t="s">
        <v>139</v>
      </c>
      <c r="E132" s="106">
        <f t="shared" si="1"/>
        <v>7.2335</v>
      </c>
      <c r="F132" s="106">
        <v>7.2335</v>
      </c>
      <c r="G132" s="106"/>
      <c r="H132" s="106"/>
      <c r="I132" s="106"/>
      <c r="J132" s="106"/>
      <c r="K132" s="2"/>
    </row>
    <row r="133" ht="16.55" customHeight="1" spans="1:11">
      <c r="A133" s="71"/>
      <c r="B133" s="105" t="s">
        <v>185</v>
      </c>
      <c r="C133" s="105" t="s">
        <v>177</v>
      </c>
      <c r="D133" s="105" t="s">
        <v>166</v>
      </c>
      <c r="E133" s="106">
        <f t="shared" si="1"/>
        <v>5</v>
      </c>
      <c r="F133" s="106">
        <v>5</v>
      </c>
      <c r="G133" s="106"/>
      <c r="H133" s="106"/>
      <c r="I133" s="106"/>
      <c r="J133" s="106"/>
      <c r="K133" s="2"/>
    </row>
    <row r="134" ht="16.55" customHeight="1" spans="1:11">
      <c r="A134" s="71"/>
      <c r="B134" s="105" t="s">
        <v>185</v>
      </c>
      <c r="C134" s="105" t="s">
        <v>177</v>
      </c>
      <c r="D134" s="105" t="s">
        <v>167</v>
      </c>
      <c r="E134" s="106">
        <f t="shared" ref="E134:E192" si="2">F134+G134</f>
        <v>140</v>
      </c>
      <c r="F134" s="106">
        <v>140</v>
      </c>
      <c r="G134" s="106"/>
      <c r="H134" s="106"/>
      <c r="I134" s="106"/>
      <c r="J134" s="106"/>
      <c r="K134" s="2"/>
    </row>
    <row r="135" ht="16.55" customHeight="1" spans="1:11">
      <c r="A135" s="71"/>
      <c r="B135" s="105" t="s">
        <v>185</v>
      </c>
      <c r="C135" s="105" t="s">
        <v>177</v>
      </c>
      <c r="D135" s="105" t="s">
        <v>140</v>
      </c>
      <c r="E135" s="106">
        <f t="shared" si="2"/>
        <v>8.89371</v>
      </c>
      <c r="F135" s="106">
        <v>7.65181</v>
      </c>
      <c r="G135" s="106">
        <v>1.2419</v>
      </c>
      <c r="H135" s="106"/>
      <c r="I135" s="106"/>
      <c r="J135" s="106"/>
      <c r="K135" s="2"/>
    </row>
    <row r="136" ht="16.55" customHeight="1" spans="1:11">
      <c r="A136" s="71"/>
      <c r="B136" s="105" t="s">
        <v>185</v>
      </c>
      <c r="C136" s="105" t="s">
        <v>177</v>
      </c>
      <c r="D136" s="105" t="s">
        <v>153</v>
      </c>
      <c r="E136" s="106">
        <f t="shared" si="2"/>
        <v>239.184505</v>
      </c>
      <c r="F136" s="106">
        <v>194.56104</v>
      </c>
      <c r="G136" s="106">
        <v>44.623465</v>
      </c>
      <c r="H136" s="106"/>
      <c r="I136" s="106"/>
      <c r="J136" s="106"/>
      <c r="K136" s="2"/>
    </row>
    <row r="137" ht="16.55" customHeight="1" spans="1:11">
      <c r="A137" s="71"/>
      <c r="B137" s="105" t="s">
        <v>185</v>
      </c>
      <c r="C137" s="105" t="s">
        <v>177</v>
      </c>
      <c r="D137" s="105" t="s">
        <v>168</v>
      </c>
      <c r="E137" s="106">
        <f t="shared" si="2"/>
        <v>65.6</v>
      </c>
      <c r="F137" s="106">
        <v>65.6</v>
      </c>
      <c r="G137" s="106"/>
      <c r="H137" s="106"/>
      <c r="I137" s="106"/>
      <c r="J137" s="106"/>
      <c r="K137" s="2"/>
    </row>
    <row r="138" ht="16.55" customHeight="1" spans="1:11">
      <c r="A138" s="71"/>
      <c r="B138" s="105" t="s">
        <v>185</v>
      </c>
      <c r="C138" s="105" t="s">
        <v>177</v>
      </c>
      <c r="D138" s="105" t="s">
        <v>145</v>
      </c>
      <c r="E138" s="106">
        <f t="shared" si="2"/>
        <v>1.6245</v>
      </c>
      <c r="F138" s="106">
        <v>1.6245</v>
      </c>
      <c r="G138" s="106"/>
      <c r="H138" s="106"/>
      <c r="I138" s="106"/>
      <c r="J138" s="106"/>
      <c r="K138" s="2"/>
    </row>
    <row r="139" ht="16.55" customHeight="1" spans="1:11">
      <c r="A139" s="71"/>
      <c r="B139" s="82" t="s">
        <v>185</v>
      </c>
      <c r="C139" s="82" t="s">
        <v>177</v>
      </c>
      <c r="D139" s="82" t="s">
        <v>190</v>
      </c>
      <c r="E139" s="83">
        <f t="shared" si="2"/>
        <v>4.06125</v>
      </c>
      <c r="F139" s="83">
        <v>4.06125</v>
      </c>
      <c r="G139" s="83"/>
      <c r="H139" s="83"/>
      <c r="I139" s="83"/>
      <c r="J139" s="83"/>
      <c r="K139" s="2"/>
    </row>
    <row r="140" ht="16.55" customHeight="1" spans="1:11">
      <c r="A140" s="71"/>
      <c r="B140" s="82" t="s">
        <v>185</v>
      </c>
      <c r="C140" s="82" t="s">
        <v>177</v>
      </c>
      <c r="D140" s="82" t="s">
        <v>178</v>
      </c>
      <c r="E140" s="83">
        <f t="shared" si="2"/>
        <v>298.115</v>
      </c>
      <c r="F140" s="83">
        <v>150.86</v>
      </c>
      <c r="G140" s="83">
        <v>147.255</v>
      </c>
      <c r="H140" s="83"/>
      <c r="I140" s="83"/>
      <c r="J140" s="83"/>
      <c r="K140" s="2"/>
    </row>
    <row r="141" ht="16.55" customHeight="1" spans="1:11">
      <c r="A141" s="71"/>
      <c r="B141" s="82" t="s">
        <v>185</v>
      </c>
      <c r="C141" s="82" t="s">
        <v>177</v>
      </c>
      <c r="D141" s="82" t="s">
        <v>147</v>
      </c>
      <c r="E141" s="83">
        <f t="shared" si="2"/>
        <v>552.291616</v>
      </c>
      <c r="F141" s="83">
        <v>200</v>
      </c>
      <c r="G141" s="83">
        <v>352.291616</v>
      </c>
      <c r="H141" s="83"/>
      <c r="I141" s="83"/>
      <c r="J141" s="83"/>
      <c r="K141" s="2"/>
    </row>
    <row r="142" ht="16.55" customHeight="1" spans="1:11">
      <c r="A142" s="71"/>
      <c r="B142" s="82" t="s">
        <v>185</v>
      </c>
      <c r="C142" s="82" t="s">
        <v>177</v>
      </c>
      <c r="D142" s="82" t="s">
        <v>141</v>
      </c>
      <c r="E142" s="83">
        <f t="shared" si="2"/>
        <v>68</v>
      </c>
      <c r="F142" s="83">
        <v>68</v>
      </c>
      <c r="G142" s="83"/>
      <c r="H142" s="83"/>
      <c r="I142" s="83"/>
      <c r="J142" s="83"/>
      <c r="K142" s="2"/>
    </row>
    <row r="143" ht="16.55" customHeight="1" spans="1:11">
      <c r="A143" s="71"/>
      <c r="B143" s="82" t="s">
        <v>185</v>
      </c>
      <c r="C143" s="82" t="s">
        <v>177</v>
      </c>
      <c r="D143" s="82" t="s">
        <v>142</v>
      </c>
      <c r="E143" s="83">
        <f t="shared" si="2"/>
        <v>21.5</v>
      </c>
      <c r="F143" s="83">
        <v>21.5</v>
      </c>
      <c r="G143" s="83"/>
      <c r="H143" s="83"/>
      <c r="I143" s="83"/>
      <c r="J143" s="83"/>
      <c r="K143" s="2"/>
    </row>
    <row r="144" ht="16.55" customHeight="1" spans="1:11">
      <c r="A144" s="71"/>
      <c r="B144" s="82" t="s">
        <v>185</v>
      </c>
      <c r="C144" s="82" t="s">
        <v>177</v>
      </c>
      <c r="D144" s="82" t="s">
        <v>151</v>
      </c>
      <c r="E144" s="83">
        <f t="shared" si="2"/>
        <v>8.9</v>
      </c>
      <c r="F144" s="83">
        <v>8.9</v>
      </c>
      <c r="G144" s="83"/>
      <c r="H144" s="83"/>
      <c r="I144" s="83"/>
      <c r="J144" s="83"/>
      <c r="K144" s="2"/>
    </row>
    <row r="145" ht="16.55" customHeight="1" spans="1:11">
      <c r="A145" s="71"/>
      <c r="B145" s="82" t="s">
        <v>185</v>
      </c>
      <c r="C145" s="82" t="s">
        <v>177</v>
      </c>
      <c r="D145" s="82" t="s">
        <v>143</v>
      </c>
      <c r="E145" s="83">
        <f t="shared" si="2"/>
        <v>0.2</v>
      </c>
      <c r="F145" s="83">
        <v>0.2</v>
      </c>
      <c r="G145" s="83"/>
      <c r="H145" s="83"/>
      <c r="I145" s="83"/>
      <c r="J145" s="83"/>
      <c r="K145" s="2"/>
    </row>
    <row r="146" ht="16.55" customHeight="1" spans="1:11">
      <c r="A146" s="71"/>
      <c r="B146" s="82" t="s">
        <v>185</v>
      </c>
      <c r="C146" s="82" t="s">
        <v>177</v>
      </c>
      <c r="D146" s="82" t="s">
        <v>180</v>
      </c>
      <c r="E146" s="83">
        <f t="shared" si="2"/>
        <v>21</v>
      </c>
      <c r="F146" s="83">
        <v>1</v>
      </c>
      <c r="G146" s="83">
        <v>20</v>
      </c>
      <c r="H146" s="83"/>
      <c r="I146" s="83"/>
      <c r="J146" s="83"/>
      <c r="K146" s="2"/>
    </row>
    <row r="147" ht="16.55" customHeight="1" spans="1:11">
      <c r="A147" s="71"/>
      <c r="B147" s="82" t="s">
        <v>185</v>
      </c>
      <c r="C147" s="82" t="s">
        <v>177</v>
      </c>
      <c r="D147" s="82" t="s">
        <v>155</v>
      </c>
      <c r="E147" s="83">
        <f t="shared" si="2"/>
        <v>344.578</v>
      </c>
      <c r="F147" s="83">
        <v>263.55</v>
      </c>
      <c r="G147" s="83">
        <v>81.028</v>
      </c>
      <c r="H147" s="83"/>
      <c r="I147" s="83"/>
      <c r="J147" s="83"/>
      <c r="K147" s="2"/>
    </row>
    <row r="148" ht="16.55" customHeight="1" spans="1:11">
      <c r="A148" s="71"/>
      <c r="B148" s="82" t="s">
        <v>185</v>
      </c>
      <c r="C148" s="82" t="s">
        <v>183</v>
      </c>
      <c r="D148" s="82" t="s">
        <v>173</v>
      </c>
      <c r="E148" s="83">
        <f t="shared" si="2"/>
        <v>238.2749</v>
      </c>
      <c r="F148" s="83">
        <v>72.9899</v>
      </c>
      <c r="G148" s="83">
        <v>165.285</v>
      </c>
      <c r="H148" s="83"/>
      <c r="I148" s="83"/>
      <c r="J148" s="83"/>
      <c r="K148" s="2"/>
    </row>
    <row r="149" ht="16.55" customHeight="1" spans="1:11">
      <c r="A149" s="71"/>
      <c r="B149" s="82" t="s">
        <v>185</v>
      </c>
      <c r="C149" s="82" t="s">
        <v>183</v>
      </c>
      <c r="D149" s="82" t="s">
        <v>191</v>
      </c>
      <c r="E149" s="83">
        <f t="shared" si="2"/>
        <v>1165.713076</v>
      </c>
      <c r="F149" s="83"/>
      <c r="G149" s="83">
        <v>1165.713076</v>
      </c>
      <c r="H149" s="83"/>
      <c r="I149" s="83"/>
      <c r="J149" s="83"/>
      <c r="K149" s="2"/>
    </row>
    <row r="150" ht="16.55" customHeight="1" spans="1:11">
      <c r="A150" s="71"/>
      <c r="B150" s="82" t="s">
        <v>185</v>
      </c>
      <c r="C150" s="82" t="s">
        <v>183</v>
      </c>
      <c r="D150" s="82" t="s">
        <v>192</v>
      </c>
      <c r="E150" s="83">
        <f t="shared" si="2"/>
        <v>347.154</v>
      </c>
      <c r="F150" s="83"/>
      <c r="G150" s="83">
        <v>347.154</v>
      </c>
      <c r="H150" s="83"/>
      <c r="I150" s="83"/>
      <c r="J150" s="83"/>
      <c r="K150" s="2"/>
    </row>
    <row r="151" ht="16.55" customHeight="1" spans="1:11">
      <c r="A151" s="71"/>
      <c r="B151" s="82" t="s">
        <v>185</v>
      </c>
      <c r="C151" s="82" t="s">
        <v>183</v>
      </c>
      <c r="D151" s="82" t="s">
        <v>184</v>
      </c>
      <c r="E151" s="83">
        <f t="shared" si="2"/>
        <v>17.98</v>
      </c>
      <c r="F151" s="83"/>
      <c r="G151" s="83">
        <v>17.98</v>
      </c>
      <c r="H151" s="83"/>
      <c r="I151" s="83"/>
      <c r="J151" s="83"/>
      <c r="K151" s="2"/>
    </row>
    <row r="152" ht="16.55" customHeight="1" spans="1:11">
      <c r="A152" s="71"/>
      <c r="B152" s="82" t="s">
        <v>185</v>
      </c>
      <c r="C152" s="82" t="s">
        <v>183</v>
      </c>
      <c r="D152" s="82" t="s">
        <v>193</v>
      </c>
      <c r="E152" s="83">
        <f t="shared" si="2"/>
        <v>3</v>
      </c>
      <c r="F152" s="83">
        <v>3</v>
      </c>
      <c r="G152" s="83"/>
      <c r="H152" s="83"/>
      <c r="I152" s="83"/>
      <c r="J152" s="83"/>
      <c r="K152" s="2"/>
    </row>
    <row r="153" ht="16.55" customHeight="1" spans="1:11">
      <c r="A153" s="71"/>
      <c r="B153" s="82" t="s">
        <v>185</v>
      </c>
      <c r="C153" s="82" t="s">
        <v>156</v>
      </c>
      <c r="D153" s="82" t="s">
        <v>157</v>
      </c>
      <c r="E153" s="83">
        <f t="shared" si="2"/>
        <v>17.0144</v>
      </c>
      <c r="F153" s="83">
        <v>17.0144</v>
      </c>
      <c r="G153" s="83"/>
      <c r="H153" s="83"/>
      <c r="I153" s="83"/>
      <c r="J153" s="83"/>
      <c r="K153" s="2"/>
    </row>
    <row r="154" ht="16.55" customHeight="1" spans="1:11">
      <c r="A154" s="71"/>
      <c r="B154" s="82" t="s">
        <v>185</v>
      </c>
      <c r="C154" s="82" t="s">
        <v>194</v>
      </c>
      <c r="D154" s="82" t="s">
        <v>195</v>
      </c>
      <c r="E154" s="83">
        <f t="shared" si="2"/>
        <v>126.045</v>
      </c>
      <c r="F154" s="83">
        <v>11.359</v>
      </c>
      <c r="G154" s="83">
        <f>106.734+'04项目支出'!H217</f>
        <v>114.686</v>
      </c>
      <c r="H154" s="83"/>
      <c r="I154" s="83"/>
      <c r="J154" s="83"/>
      <c r="K154" s="2"/>
    </row>
    <row r="155" ht="16.55" customHeight="1" spans="1:11">
      <c r="A155" s="71"/>
      <c r="B155" s="82" t="s">
        <v>185</v>
      </c>
      <c r="C155" s="82" t="s">
        <v>159</v>
      </c>
      <c r="D155" s="82" t="s">
        <v>160</v>
      </c>
      <c r="E155" s="83">
        <f t="shared" si="2"/>
        <v>22.1024</v>
      </c>
      <c r="F155" s="83">
        <v>22.1024</v>
      </c>
      <c r="G155" s="83"/>
      <c r="H155" s="83"/>
      <c r="I155" s="83"/>
      <c r="J155" s="83"/>
      <c r="K155" s="2"/>
    </row>
    <row r="156" ht="16.55" customHeight="1" spans="1:11">
      <c r="A156" s="71"/>
      <c r="B156" s="82" t="s">
        <v>185</v>
      </c>
      <c r="C156" s="82" t="s">
        <v>159</v>
      </c>
      <c r="D156" s="82" t="s">
        <v>161</v>
      </c>
      <c r="E156" s="83">
        <f t="shared" si="2"/>
        <v>94.7052</v>
      </c>
      <c r="F156" s="83">
        <v>94.7052</v>
      </c>
      <c r="G156" s="83"/>
      <c r="H156" s="83"/>
      <c r="I156" s="83"/>
      <c r="J156" s="83"/>
      <c r="K156" s="2"/>
    </row>
    <row r="157" ht="16.55" customHeight="1" spans="1:11">
      <c r="A157" s="71"/>
      <c r="B157" s="82" t="s">
        <v>196</v>
      </c>
      <c r="C157" s="82" t="s">
        <v>197</v>
      </c>
      <c r="D157" s="82" t="s">
        <v>190</v>
      </c>
      <c r="E157" s="83">
        <f t="shared" si="2"/>
        <v>134.227</v>
      </c>
      <c r="F157" s="83">
        <v>2</v>
      </c>
      <c r="G157" s="83">
        <v>132.227</v>
      </c>
      <c r="H157" s="83"/>
      <c r="I157" s="83"/>
      <c r="J157" s="83"/>
      <c r="K157" s="2"/>
    </row>
    <row r="158" ht="16.55" customHeight="1" spans="1:11">
      <c r="A158" s="71"/>
      <c r="B158" s="82" t="s">
        <v>196</v>
      </c>
      <c r="C158" s="82" t="s">
        <v>177</v>
      </c>
      <c r="D158" s="82" t="s">
        <v>190</v>
      </c>
      <c r="E158" s="83">
        <f t="shared" si="2"/>
        <v>29.9435</v>
      </c>
      <c r="F158" s="83">
        <v>12.4435</v>
      </c>
      <c r="G158" s="83">
        <v>17.5</v>
      </c>
      <c r="H158" s="83"/>
      <c r="I158" s="83"/>
      <c r="J158" s="83"/>
      <c r="K158" s="2"/>
    </row>
    <row r="159" ht="16.55" customHeight="1" spans="1:11">
      <c r="A159" s="71"/>
      <c r="B159" s="82" t="s">
        <v>198</v>
      </c>
      <c r="C159" s="82" t="s">
        <v>154</v>
      </c>
      <c r="D159" s="82" t="s">
        <v>155</v>
      </c>
      <c r="E159" s="83">
        <f t="shared" si="2"/>
        <v>22</v>
      </c>
      <c r="F159" s="83">
        <v>22</v>
      </c>
      <c r="G159" s="83"/>
      <c r="H159" s="83"/>
      <c r="I159" s="83"/>
      <c r="J159" s="83"/>
      <c r="K159" s="2"/>
    </row>
    <row r="160" ht="16.55" customHeight="1" spans="1:11">
      <c r="A160" s="71"/>
      <c r="B160" s="82" t="s">
        <v>198</v>
      </c>
      <c r="C160" s="82" t="s">
        <v>159</v>
      </c>
      <c r="D160" s="82" t="s">
        <v>160</v>
      </c>
      <c r="E160" s="83">
        <f t="shared" si="2"/>
        <v>120</v>
      </c>
      <c r="F160" s="83">
        <v>120</v>
      </c>
      <c r="G160" s="83"/>
      <c r="H160" s="83"/>
      <c r="I160" s="83"/>
      <c r="J160" s="83"/>
      <c r="K160" s="2"/>
    </row>
    <row r="161" ht="16.55" customHeight="1" spans="1:11">
      <c r="A161" s="71"/>
      <c r="B161" s="82" t="s">
        <v>199</v>
      </c>
      <c r="C161" s="82" t="s">
        <v>177</v>
      </c>
      <c r="D161" s="82" t="s">
        <v>155</v>
      </c>
      <c r="E161" s="83">
        <f t="shared" si="2"/>
        <v>9.777</v>
      </c>
      <c r="F161" s="83">
        <v>9.777</v>
      </c>
      <c r="G161" s="83"/>
      <c r="H161" s="83"/>
      <c r="I161" s="83"/>
      <c r="J161" s="83"/>
      <c r="K161" s="2"/>
    </row>
    <row r="162" ht="16.55" customHeight="1" spans="1:11">
      <c r="A162" s="71"/>
      <c r="B162" s="82" t="s">
        <v>199</v>
      </c>
      <c r="C162" s="82" t="s">
        <v>159</v>
      </c>
      <c r="D162" s="82" t="s">
        <v>161</v>
      </c>
      <c r="E162" s="83">
        <f t="shared" si="2"/>
        <v>4.37</v>
      </c>
      <c r="F162" s="83">
        <v>4.37</v>
      </c>
      <c r="G162" s="83"/>
      <c r="H162" s="83"/>
      <c r="I162" s="83"/>
      <c r="J162" s="83"/>
      <c r="K162" s="2"/>
    </row>
    <row r="163" ht="25" customHeight="1" spans="1:11">
      <c r="A163" s="71"/>
      <c r="B163" s="82" t="s">
        <v>200</v>
      </c>
      <c r="C163" s="82" t="s">
        <v>128</v>
      </c>
      <c r="D163" s="82" t="s">
        <v>186</v>
      </c>
      <c r="E163" s="83">
        <f t="shared" si="2"/>
        <v>784.134912</v>
      </c>
      <c r="F163" s="83">
        <v>784.134912</v>
      </c>
      <c r="G163" s="83"/>
      <c r="H163" s="83"/>
      <c r="I163" s="83"/>
      <c r="J163" s="83"/>
      <c r="K163" s="2"/>
    </row>
    <row r="164" ht="25" customHeight="1" spans="1:11">
      <c r="A164" s="71"/>
      <c r="B164" s="82" t="s">
        <v>200</v>
      </c>
      <c r="C164" s="82" t="s">
        <v>175</v>
      </c>
      <c r="D164" s="82" t="s">
        <v>186</v>
      </c>
      <c r="E164" s="83">
        <f t="shared" si="2"/>
        <v>840.271536</v>
      </c>
      <c r="F164" s="83">
        <v>840.271536</v>
      </c>
      <c r="G164" s="83"/>
      <c r="H164" s="83"/>
      <c r="I164" s="83"/>
      <c r="J164" s="83"/>
      <c r="K164" s="2"/>
    </row>
    <row r="165" ht="16.55" customHeight="1" spans="1:11">
      <c r="A165" s="71"/>
      <c r="B165" s="82" t="s">
        <v>201</v>
      </c>
      <c r="C165" s="82" t="s">
        <v>128</v>
      </c>
      <c r="D165" s="82" t="s">
        <v>187</v>
      </c>
      <c r="E165" s="83">
        <f t="shared" si="2"/>
        <v>392.067456</v>
      </c>
      <c r="F165" s="83">
        <v>392.067456</v>
      </c>
      <c r="G165" s="83"/>
      <c r="H165" s="83"/>
      <c r="I165" s="83"/>
      <c r="J165" s="83"/>
      <c r="K165" s="2"/>
    </row>
    <row r="166" ht="16.55" customHeight="1" spans="1:11">
      <c r="A166" s="71"/>
      <c r="B166" s="82" t="s">
        <v>201</v>
      </c>
      <c r="C166" s="82" t="s">
        <v>175</v>
      </c>
      <c r="D166" s="82" t="s">
        <v>187</v>
      </c>
      <c r="E166" s="83">
        <f t="shared" si="2"/>
        <v>420.142368</v>
      </c>
      <c r="F166" s="83">
        <v>420.142368</v>
      </c>
      <c r="G166" s="83"/>
      <c r="H166" s="83"/>
      <c r="I166" s="83"/>
      <c r="J166" s="83"/>
      <c r="K166" s="2"/>
    </row>
    <row r="167" ht="16.55" customHeight="1" spans="1:11">
      <c r="A167" s="71"/>
      <c r="B167" s="82" t="s">
        <v>202</v>
      </c>
      <c r="C167" s="82" t="s">
        <v>128</v>
      </c>
      <c r="D167" s="82" t="s">
        <v>188</v>
      </c>
      <c r="E167" s="83">
        <f t="shared" si="2"/>
        <v>557.306856</v>
      </c>
      <c r="F167" s="83">
        <v>557.306856</v>
      </c>
      <c r="G167" s="83"/>
      <c r="H167" s="83"/>
      <c r="I167" s="83"/>
      <c r="J167" s="83"/>
      <c r="K167" s="2"/>
    </row>
    <row r="168" ht="16.55" customHeight="1" spans="1:11">
      <c r="A168" s="71"/>
      <c r="B168" s="82" t="s">
        <v>202</v>
      </c>
      <c r="C168" s="82" t="s">
        <v>128</v>
      </c>
      <c r="D168" s="82" t="s">
        <v>189</v>
      </c>
      <c r="E168" s="83">
        <f t="shared" si="2"/>
        <v>189.991008</v>
      </c>
      <c r="F168" s="83">
        <v>189.991008</v>
      </c>
      <c r="G168" s="83"/>
      <c r="H168" s="83"/>
      <c r="I168" s="83"/>
      <c r="J168" s="83"/>
      <c r="K168" s="2"/>
    </row>
    <row r="169" ht="16.55" customHeight="1" spans="1:11">
      <c r="A169" s="71"/>
      <c r="B169" s="82" t="s">
        <v>203</v>
      </c>
      <c r="C169" s="82" t="s">
        <v>175</v>
      </c>
      <c r="D169" s="82" t="s">
        <v>188</v>
      </c>
      <c r="E169" s="83">
        <f t="shared" si="2"/>
        <v>745.297056</v>
      </c>
      <c r="F169" s="83">
        <v>745.297056</v>
      </c>
      <c r="G169" s="83"/>
      <c r="H169" s="83"/>
      <c r="I169" s="83"/>
      <c r="J169" s="83"/>
      <c r="K169" s="2"/>
    </row>
    <row r="170" ht="16.55" customHeight="1" spans="1:11">
      <c r="A170" s="71"/>
      <c r="B170" s="82" t="s">
        <v>203</v>
      </c>
      <c r="C170" s="82" t="s">
        <v>175</v>
      </c>
      <c r="D170" s="82" t="s">
        <v>189</v>
      </c>
      <c r="E170" s="83">
        <f t="shared" si="2"/>
        <v>54.135756</v>
      </c>
      <c r="F170" s="83">
        <v>54.135756</v>
      </c>
      <c r="G170" s="83"/>
      <c r="H170" s="83"/>
      <c r="I170" s="83"/>
      <c r="J170" s="83"/>
      <c r="K170" s="2"/>
    </row>
    <row r="171" s="1" customFormat="1" ht="16.55" customHeight="1" spans="1:11">
      <c r="A171" s="71"/>
      <c r="B171" s="87" t="s">
        <v>204</v>
      </c>
      <c r="C171" s="87" t="s">
        <v>205</v>
      </c>
      <c r="D171" s="87" t="s">
        <v>206</v>
      </c>
      <c r="E171" s="83" t="e">
        <f t="shared" si="2"/>
        <v>#REF!</v>
      </c>
      <c r="F171" s="83"/>
      <c r="G171" s="83" t="e">
        <f>'04项目支出'!H214+'04项目支出'!H215+'04项目支出'!H216+'04项目支出'!#REF!</f>
        <v>#REF!</v>
      </c>
      <c r="H171" s="83"/>
      <c r="I171" s="83"/>
      <c r="J171" s="83"/>
      <c r="K171" s="2"/>
    </row>
    <row r="172" ht="16.55" customHeight="1" spans="1:11">
      <c r="A172" s="71"/>
      <c r="B172" s="82" t="s">
        <v>207</v>
      </c>
      <c r="C172" s="82" t="s">
        <v>146</v>
      </c>
      <c r="D172" s="82" t="s">
        <v>147</v>
      </c>
      <c r="E172" s="83">
        <f t="shared" si="2"/>
        <v>42</v>
      </c>
      <c r="F172" s="83"/>
      <c r="G172" s="83">
        <v>42</v>
      </c>
      <c r="H172" s="83"/>
      <c r="I172" s="83"/>
      <c r="J172" s="83"/>
      <c r="K172" s="2"/>
    </row>
    <row r="173" ht="16.55" customHeight="1" spans="1:11">
      <c r="A173" s="71"/>
      <c r="B173" s="82" t="s">
        <v>207</v>
      </c>
      <c r="C173" s="82" t="s">
        <v>208</v>
      </c>
      <c r="D173" s="82" t="s">
        <v>209</v>
      </c>
      <c r="E173" s="83">
        <f t="shared" si="2"/>
        <v>6258</v>
      </c>
      <c r="F173" s="83"/>
      <c r="G173" s="83">
        <v>6258</v>
      </c>
      <c r="H173" s="83"/>
      <c r="I173" s="83"/>
      <c r="J173" s="83"/>
      <c r="K173" s="2"/>
    </row>
    <row r="174" ht="16.55" customHeight="1" spans="1:11">
      <c r="A174" s="71"/>
      <c r="B174" s="82" t="s">
        <v>210</v>
      </c>
      <c r="C174" s="82" t="s">
        <v>134</v>
      </c>
      <c r="D174" s="82" t="s">
        <v>168</v>
      </c>
      <c r="E174" s="83">
        <f t="shared" si="2"/>
        <v>28.845</v>
      </c>
      <c r="F174" s="83"/>
      <c r="G174" s="83">
        <v>28.845</v>
      </c>
      <c r="H174" s="83"/>
      <c r="I174" s="83"/>
      <c r="J174" s="83"/>
      <c r="K174" s="2"/>
    </row>
    <row r="175" ht="16.55" customHeight="1" spans="1:11">
      <c r="A175" s="71"/>
      <c r="B175" s="82" t="s">
        <v>210</v>
      </c>
      <c r="C175" s="82" t="s">
        <v>146</v>
      </c>
      <c r="D175" s="82" t="s">
        <v>147</v>
      </c>
      <c r="E175" s="83">
        <f t="shared" si="2"/>
        <v>3288.516</v>
      </c>
      <c r="F175" s="83"/>
      <c r="G175" s="83">
        <v>3288.516</v>
      </c>
      <c r="H175" s="83"/>
      <c r="I175" s="83"/>
      <c r="J175" s="83"/>
      <c r="K175" s="2"/>
    </row>
    <row r="176" ht="16.55" customHeight="1" spans="1:11">
      <c r="A176" s="71"/>
      <c r="B176" s="82" t="s">
        <v>210</v>
      </c>
      <c r="C176" s="82" t="s">
        <v>170</v>
      </c>
      <c r="D176" s="82" t="s">
        <v>171</v>
      </c>
      <c r="E176" s="83">
        <f t="shared" si="2"/>
        <v>33.43</v>
      </c>
      <c r="F176" s="83"/>
      <c r="G176" s="83">
        <v>33.43</v>
      </c>
      <c r="H176" s="83"/>
      <c r="I176" s="83"/>
      <c r="J176" s="83"/>
      <c r="K176" s="2"/>
    </row>
    <row r="177" ht="16.55" customHeight="1" spans="1:11">
      <c r="A177" s="71"/>
      <c r="B177" s="82" t="s">
        <v>210</v>
      </c>
      <c r="C177" s="82" t="s">
        <v>152</v>
      </c>
      <c r="D177" s="82" t="s">
        <v>153</v>
      </c>
      <c r="E177" s="83">
        <f t="shared" si="2"/>
        <v>754.075</v>
      </c>
      <c r="F177" s="83"/>
      <c r="G177" s="83">
        <v>754.075</v>
      </c>
      <c r="H177" s="83"/>
      <c r="I177" s="83"/>
      <c r="J177" s="83"/>
      <c r="K177" s="2"/>
    </row>
    <row r="178" ht="16.55" customHeight="1" spans="1:11">
      <c r="A178" s="71"/>
      <c r="B178" s="82" t="s">
        <v>210</v>
      </c>
      <c r="C178" s="82" t="s">
        <v>177</v>
      </c>
      <c r="D178" s="82" t="s">
        <v>140</v>
      </c>
      <c r="E178" s="83">
        <f t="shared" si="2"/>
        <v>19</v>
      </c>
      <c r="F178" s="83"/>
      <c r="G178" s="83">
        <v>19</v>
      </c>
      <c r="H178" s="83"/>
      <c r="I178" s="83"/>
      <c r="J178" s="83"/>
      <c r="K178" s="2"/>
    </row>
    <row r="179" ht="16.55" customHeight="1" spans="1:11">
      <c r="A179" s="71"/>
      <c r="B179" s="82" t="s">
        <v>210</v>
      </c>
      <c r="C179" s="82" t="s">
        <v>177</v>
      </c>
      <c r="D179" s="82" t="s">
        <v>169</v>
      </c>
      <c r="E179" s="83">
        <f t="shared" si="2"/>
        <v>11.52</v>
      </c>
      <c r="F179" s="83"/>
      <c r="G179" s="83">
        <v>11.52</v>
      </c>
      <c r="H179" s="83"/>
      <c r="I179" s="83"/>
      <c r="J179" s="83"/>
      <c r="K179" s="2"/>
    </row>
    <row r="180" ht="16.55" customHeight="1" spans="1:11">
      <c r="A180" s="71"/>
      <c r="B180" s="82" t="s">
        <v>210</v>
      </c>
      <c r="C180" s="82" t="s">
        <v>177</v>
      </c>
      <c r="D180" s="82" t="s">
        <v>178</v>
      </c>
      <c r="E180" s="83">
        <f t="shared" si="2"/>
        <v>2.575</v>
      </c>
      <c r="F180" s="83"/>
      <c r="G180" s="83">
        <v>2.575</v>
      </c>
      <c r="H180" s="83"/>
      <c r="I180" s="83"/>
      <c r="J180" s="83"/>
      <c r="K180" s="2"/>
    </row>
    <row r="181" ht="16.55" customHeight="1" spans="1:11">
      <c r="A181" s="71"/>
      <c r="B181" s="82" t="s">
        <v>210</v>
      </c>
      <c r="C181" s="82" t="s">
        <v>177</v>
      </c>
      <c r="D181" s="82" t="s">
        <v>147</v>
      </c>
      <c r="E181" s="83">
        <f t="shared" si="2"/>
        <v>4871.485575</v>
      </c>
      <c r="F181" s="83"/>
      <c r="G181" s="83">
        <v>4871.485575</v>
      </c>
      <c r="H181" s="83"/>
      <c r="I181" s="83"/>
      <c r="J181" s="83"/>
      <c r="K181" s="2"/>
    </row>
    <row r="182" ht="16.55" customHeight="1" spans="1:11">
      <c r="A182" s="71"/>
      <c r="B182" s="82" t="s">
        <v>210</v>
      </c>
      <c r="C182" s="82" t="s">
        <v>177</v>
      </c>
      <c r="D182" s="82" t="s">
        <v>180</v>
      </c>
      <c r="E182" s="83">
        <f t="shared" si="2"/>
        <v>1.297947</v>
      </c>
      <c r="F182" s="83"/>
      <c r="G182" s="83">
        <v>1.297947</v>
      </c>
      <c r="H182" s="83"/>
      <c r="I182" s="83"/>
      <c r="J182" s="83"/>
      <c r="K182" s="2"/>
    </row>
    <row r="183" ht="16.55" customHeight="1" spans="1:11">
      <c r="A183" s="71"/>
      <c r="B183" s="82" t="s">
        <v>210</v>
      </c>
      <c r="C183" s="82" t="s">
        <v>177</v>
      </c>
      <c r="D183" s="82" t="s">
        <v>155</v>
      </c>
      <c r="E183" s="83">
        <f t="shared" si="2"/>
        <v>94.811478</v>
      </c>
      <c r="F183" s="83"/>
      <c r="G183" s="83">
        <v>94.811478</v>
      </c>
      <c r="H183" s="83"/>
      <c r="I183" s="83"/>
      <c r="J183" s="83"/>
      <c r="K183" s="2"/>
    </row>
    <row r="184" ht="16.55" customHeight="1" spans="1:11">
      <c r="A184" s="71"/>
      <c r="B184" s="82" t="s">
        <v>210</v>
      </c>
      <c r="C184" s="82" t="s">
        <v>208</v>
      </c>
      <c r="D184" s="82" t="s">
        <v>209</v>
      </c>
      <c r="E184" s="83">
        <f t="shared" si="2"/>
        <v>51055.2</v>
      </c>
      <c r="F184" s="83"/>
      <c r="G184" s="83">
        <v>51055.2</v>
      </c>
      <c r="H184" s="83"/>
      <c r="I184" s="83"/>
      <c r="J184" s="83"/>
      <c r="K184" s="2"/>
    </row>
    <row r="185" ht="16.55" customHeight="1" spans="1:11">
      <c r="A185" s="71"/>
      <c r="B185" s="82" t="s">
        <v>211</v>
      </c>
      <c r="C185" s="82" t="s">
        <v>208</v>
      </c>
      <c r="D185" s="82" t="s">
        <v>209</v>
      </c>
      <c r="E185" s="83">
        <f t="shared" si="2"/>
        <v>27189.038656</v>
      </c>
      <c r="F185" s="83"/>
      <c r="G185" s="83">
        <f>13860+'04项目支出'!H209+'04项目支出'!H210+'04项目支出'!H211</f>
        <v>27189.038656</v>
      </c>
      <c r="H185" s="83"/>
      <c r="I185" s="83"/>
      <c r="J185" s="83"/>
      <c r="K185" s="2"/>
    </row>
    <row r="186" ht="16.55" customHeight="1" spans="1:11">
      <c r="A186" s="71"/>
      <c r="B186" s="82" t="s">
        <v>212</v>
      </c>
      <c r="C186" s="82" t="s">
        <v>146</v>
      </c>
      <c r="D186" s="82" t="s">
        <v>147</v>
      </c>
      <c r="E186" s="83">
        <f t="shared" si="2"/>
        <v>1986</v>
      </c>
      <c r="F186" s="83"/>
      <c r="G186" s="83">
        <v>1986</v>
      </c>
      <c r="H186" s="83"/>
      <c r="I186" s="83"/>
      <c r="J186" s="83"/>
      <c r="K186" s="2"/>
    </row>
    <row r="187" ht="16.55" customHeight="1" spans="1:11">
      <c r="A187" s="71"/>
      <c r="B187" s="82" t="s">
        <v>212</v>
      </c>
      <c r="C187" s="82" t="s">
        <v>154</v>
      </c>
      <c r="D187" s="82" t="s">
        <v>155</v>
      </c>
      <c r="E187" s="83">
        <f t="shared" si="2"/>
        <v>550</v>
      </c>
      <c r="F187" s="83"/>
      <c r="G187" s="83">
        <v>550</v>
      </c>
      <c r="H187" s="83"/>
      <c r="I187" s="83"/>
      <c r="J187" s="83"/>
      <c r="K187" s="2"/>
    </row>
    <row r="188" ht="16.55" customHeight="1" spans="1:11">
      <c r="A188" s="71"/>
      <c r="B188" s="82" t="s">
        <v>212</v>
      </c>
      <c r="C188" s="82" t="s">
        <v>177</v>
      </c>
      <c r="D188" s="82" t="s">
        <v>147</v>
      </c>
      <c r="E188" s="83">
        <f t="shared" si="2"/>
        <v>600</v>
      </c>
      <c r="F188" s="83"/>
      <c r="G188" s="83">
        <v>600</v>
      </c>
      <c r="H188" s="83"/>
      <c r="I188" s="83"/>
      <c r="J188" s="83"/>
      <c r="K188" s="2"/>
    </row>
    <row r="189" ht="16.55" customHeight="1" spans="1:11">
      <c r="A189" s="71"/>
      <c r="B189" s="82" t="s">
        <v>212</v>
      </c>
      <c r="C189" s="82" t="s">
        <v>208</v>
      </c>
      <c r="D189" s="82" t="s">
        <v>209</v>
      </c>
      <c r="E189" s="83">
        <f t="shared" si="2"/>
        <v>57020</v>
      </c>
      <c r="F189" s="83"/>
      <c r="G189" s="83">
        <v>57020</v>
      </c>
      <c r="H189" s="83"/>
      <c r="I189" s="83"/>
      <c r="J189" s="83"/>
      <c r="K189" s="2"/>
    </row>
    <row r="190" ht="16.55" customHeight="1" spans="1:11">
      <c r="A190" s="71"/>
      <c r="B190" s="87" t="s">
        <v>213</v>
      </c>
      <c r="C190" s="87" t="s">
        <v>146</v>
      </c>
      <c r="D190" s="87" t="s">
        <v>147</v>
      </c>
      <c r="E190" s="83">
        <f t="shared" si="2"/>
        <v>106.365818</v>
      </c>
      <c r="F190" s="83"/>
      <c r="G190" s="83">
        <v>106.365818</v>
      </c>
      <c r="H190" s="83"/>
      <c r="I190" s="83"/>
      <c r="J190" s="83"/>
      <c r="K190" s="2"/>
    </row>
    <row r="191" ht="16.55" customHeight="1" spans="1:11">
      <c r="A191" s="71"/>
      <c r="B191" s="87" t="s">
        <v>213</v>
      </c>
      <c r="C191" s="87" t="s">
        <v>208</v>
      </c>
      <c r="D191" s="87" t="s">
        <v>209</v>
      </c>
      <c r="E191" s="83">
        <f t="shared" si="2"/>
        <v>0.9779</v>
      </c>
      <c r="F191" s="83"/>
      <c r="G191" s="83">
        <v>0.9779</v>
      </c>
      <c r="H191" s="83"/>
      <c r="I191" s="83"/>
      <c r="J191" s="83"/>
      <c r="K191" s="2"/>
    </row>
    <row r="192" ht="16.55" customHeight="1" spans="1:11">
      <c r="A192" s="71"/>
      <c r="B192" s="82" t="s">
        <v>214</v>
      </c>
      <c r="C192" s="82" t="s">
        <v>208</v>
      </c>
      <c r="D192" s="82" t="s">
        <v>209</v>
      </c>
      <c r="E192" s="83">
        <f t="shared" si="2"/>
        <v>13224.364</v>
      </c>
      <c r="F192" s="83"/>
      <c r="G192" s="83">
        <v>13224.364</v>
      </c>
      <c r="H192" s="83"/>
      <c r="I192" s="83"/>
      <c r="J192" s="83"/>
      <c r="K192" s="2"/>
    </row>
    <row r="193" ht="16.25" customHeight="1" spans="1:11">
      <c r="A193" s="13"/>
      <c r="B193" s="107" t="s">
        <v>112</v>
      </c>
      <c r="C193" s="107"/>
      <c r="D193" s="107"/>
      <c r="E193" s="102" t="e">
        <f>SUM(E6:E192)</f>
        <v>#REF!</v>
      </c>
      <c r="F193" s="108">
        <f>SUM(F6:F192)</f>
        <v>30381.3104</v>
      </c>
      <c r="G193" s="108" t="e">
        <f>SUM(G6:G192)</f>
        <v>#REF!</v>
      </c>
      <c r="H193" s="102"/>
      <c r="I193" s="102"/>
      <c r="J193" s="102"/>
      <c r="K193" s="71"/>
    </row>
    <row r="194" ht="9.75" customHeight="1" spans="1:11">
      <c r="A194" s="77"/>
      <c r="B194" s="74"/>
      <c r="C194" s="74"/>
      <c r="D194" s="74"/>
      <c r="E194" s="19"/>
      <c r="F194" s="19"/>
      <c r="G194" s="19"/>
      <c r="H194" s="74"/>
      <c r="I194" s="19"/>
      <c r="J194" s="19"/>
      <c r="K194" s="77"/>
    </row>
  </sheetData>
  <mergeCells count="10">
    <mergeCell ref="B2:J2"/>
    <mergeCell ref="B3:C3"/>
    <mergeCell ref="H4:J4"/>
    <mergeCell ref="A6:A192"/>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9"/>
  <sheetViews>
    <sheetView zoomScale="85" zoomScaleNormal="85" workbookViewId="0">
      <pane ySplit="5" topLeftCell="A204" activePane="bottomLeft" state="frozen"/>
      <selection/>
      <selection pane="bottomLeft" activeCell="H231" sqref="H231"/>
    </sheetView>
  </sheetViews>
  <sheetFormatPr defaultColWidth="10" defaultRowHeight="13.5"/>
  <cols>
    <col min="1" max="1" width="1.53097345132743" style="1" customWidth="1"/>
    <col min="2" max="2" width="28.212389380531" style="1" customWidth="1"/>
    <col min="3" max="3" width="15.3805309734513" style="1" customWidth="1"/>
    <col min="4" max="4" width="35.9026548672566" style="1" customWidth="1"/>
    <col min="5" max="7" width="28.212389380531" style="1" customWidth="1"/>
    <col min="8" max="9" width="13.9734513274336" style="1" customWidth="1"/>
    <col min="10" max="16" width="12.3097345132743" style="1" customWidth="1"/>
    <col min="17" max="17" width="1.53097345132743" style="1" customWidth="1"/>
    <col min="18" max="22" width="9.76991150442478" style="1" customWidth="1"/>
    <col min="23" max="16384" width="10" style="1"/>
  </cols>
  <sheetData>
    <row r="1" ht="16.35" customHeight="1" spans="1:17">
      <c r="A1" s="53"/>
      <c r="B1" s="22"/>
      <c r="C1" s="44"/>
      <c r="D1" s="44"/>
      <c r="E1" s="44"/>
      <c r="F1" s="44"/>
      <c r="G1" s="44"/>
      <c r="H1" s="23"/>
      <c r="I1" s="23"/>
      <c r="J1" s="23"/>
      <c r="K1" s="23" t="s">
        <v>215</v>
      </c>
      <c r="L1" s="23"/>
      <c r="M1" s="23"/>
      <c r="N1" s="23"/>
      <c r="O1" s="23"/>
      <c r="P1" s="23"/>
      <c r="Q1" s="54"/>
    </row>
    <row r="2" ht="22.8" customHeight="1" spans="1:17">
      <c r="A2" s="12"/>
      <c r="B2" s="7" t="s">
        <v>216</v>
      </c>
      <c r="C2" s="7"/>
      <c r="D2" s="7"/>
      <c r="E2" s="7"/>
      <c r="F2" s="7"/>
      <c r="G2" s="7"/>
      <c r="H2" s="7"/>
      <c r="I2" s="7"/>
      <c r="J2" s="7"/>
      <c r="K2" s="7"/>
      <c r="L2" s="7"/>
      <c r="M2" s="7"/>
      <c r="N2" s="7"/>
      <c r="O2" s="7"/>
      <c r="P2" s="7"/>
      <c r="Q2" s="6"/>
    </row>
    <row r="3" ht="19.55" customHeight="1" spans="1:17">
      <c r="A3" s="12"/>
      <c r="B3" s="67"/>
      <c r="C3" s="67"/>
      <c r="D3" s="67"/>
      <c r="E3" s="55"/>
      <c r="F3" s="55"/>
      <c r="G3" s="55"/>
      <c r="H3" s="28"/>
      <c r="I3" s="28"/>
      <c r="J3" s="28"/>
      <c r="K3" s="28"/>
      <c r="L3" s="28"/>
      <c r="M3" s="28"/>
      <c r="N3" s="28"/>
      <c r="O3" s="30" t="s">
        <v>1</v>
      </c>
      <c r="P3" s="30"/>
      <c r="Q3" s="9"/>
    </row>
    <row r="4" ht="23" customHeight="1" spans="1:17">
      <c r="A4" s="56"/>
      <c r="B4" s="33" t="s">
        <v>217</v>
      </c>
      <c r="C4" s="33" t="s">
        <v>218</v>
      </c>
      <c r="D4" s="33" t="s">
        <v>219</v>
      </c>
      <c r="E4" s="33" t="s">
        <v>114</v>
      </c>
      <c r="F4" s="33" t="s">
        <v>115</v>
      </c>
      <c r="G4" s="33" t="s">
        <v>116</v>
      </c>
      <c r="H4" s="33" t="s">
        <v>52</v>
      </c>
      <c r="I4" s="33" t="s">
        <v>220</v>
      </c>
      <c r="J4" s="33"/>
      <c r="K4" s="33"/>
      <c r="L4" s="33" t="s">
        <v>221</v>
      </c>
      <c r="M4" s="33"/>
      <c r="N4" s="33"/>
      <c r="O4" s="33" t="s">
        <v>58</v>
      </c>
      <c r="P4" s="33" t="s">
        <v>64</v>
      </c>
      <c r="Q4" s="56"/>
    </row>
    <row r="5" ht="34.5" customHeight="1" spans="1:17">
      <c r="A5" s="56"/>
      <c r="B5" s="33"/>
      <c r="C5" s="33"/>
      <c r="D5" s="33"/>
      <c r="E5" s="33"/>
      <c r="F5" s="33"/>
      <c r="G5" s="33"/>
      <c r="H5" s="33"/>
      <c r="I5" s="33" t="s">
        <v>222</v>
      </c>
      <c r="J5" s="33" t="s">
        <v>223</v>
      </c>
      <c r="K5" s="33" t="s">
        <v>224</v>
      </c>
      <c r="L5" s="33" t="s">
        <v>222</v>
      </c>
      <c r="M5" s="33" t="s">
        <v>223</v>
      </c>
      <c r="N5" s="33" t="s">
        <v>224</v>
      </c>
      <c r="O5" s="33"/>
      <c r="P5" s="33"/>
      <c r="Q5" s="56"/>
    </row>
    <row r="6" ht="16.55" customHeight="1" spans="1:17">
      <c r="A6" s="12"/>
      <c r="B6" s="37" t="s">
        <v>225</v>
      </c>
      <c r="C6" s="37" t="s">
        <v>226</v>
      </c>
      <c r="D6" s="37" t="s">
        <v>227</v>
      </c>
      <c r="E6" s="37" t="s">
        <v>164</v>
      </c>
      <c r="F6" s="37" t="s">
        <v>144</v>
      </c>
      <c r="G6" s="37" t="s">
        <v>169</v>
      </c>
      <c r="H6" s="98">
        <v>5.15</v>
      </c>
      <c r="I6" s="98">
        <v>5.15</v>
      </c>
      <c r="J6" s="98"/>
      <c r="K6" s="98"/>
      <c r="L6" s="98"/>
      <c r="M6" s="98"/>
      <c r="N6" s="98"/>
      <c r="O6" s="98"/>
      <c r="P6" s="98"/>
      <c r="Q6" s="12"/>
    </row>
    <row r="7" ht="16.55" customHeight="1" spans="1:17">
      <c r="A7" s="12"/>
      <c r="B7" s="37" t="s">
        <v>225</v>
      </c>
      <c r="C7" s="37" t="s">
        <v>226</v>
      </c>
      <c r="D7" s="37" t="s">
        <v>228</v>
      </c>
      <c r="E7" s="37" t="s">
        <v>196</v>
      </c>
      <c r="F7" s="37" t="s">
        <v>197</v>
      </c>
      <c r="G7" s="37" t="s">
        <v>190</v>
      </c>
      <c r="H7" s="98">
        <v>132.227</v>
      </c>
      <c r="I7" s="98">
        <v>95.21</v>
      </c>
      <c r="J7" s="98"/>
      <c r="K7" s="98"/>
      <c r="L7" s="98"/>
      <c r="M7" s="98"/>
      <c r="N7" s="98"/>
      <c r="O7" s="98"/>
      <c r="P7" s="98">
        <v>37.017</v>
      </c>
      <c r="Q7" s="12"/>
    </row>
    <row r="8" ht="16.55" customHeight="1" spans="1:17">
      <c r="A8" s="12"/>
      <c r="B8" s="37" t="s">
        <v>225</v>
      </c>
      <c r="C8" s="37" t="s">
        <v>226</v>
      </c>
      <c r="D8" s="37" t="s">
        <v>229</v>
      </c>
      <c r="E8" s="37" t="s">
        <v>207</v>
      </c>
      <c r="F8" s="37" t="s">
        <v>146</v>
      </c>
      <c r="G8" s="37" t="s">
        <v>147</v>
      </c>
      <c r="H8" s="98">
        <v>42</v>
      </c>
      <c r="I8" s="98">
        <v>42</v>
      </c>
      <c r="J8" s="98"/>
      <c r="K8" s="98"/>
      <c r="L8" s="98"/>
      <c r="M8" s="98"/>
      <c r="N8" s="98"/>
      <c r="O8" s="98"/>
      <c r="P8" s="98"/>
      <c r="Q8" s="12"/>
    </row>
    <row r="9" ht="16.55" customHeight="1" spans="1:17">
      <c r="A9" s="12"/>
      <c r="B9" s="37" t="s">
        <v>225</v>
      </c>
      <c r="C9" s="37" t="s">
        <v>226</v>
      </c>
      <c r="D9" s="37" t="s">
        <v>229</v>
      </c>
      <c r="E9" s="37" t="s">
        <v>207</v>
      </c>
      <c r="F9" s="37" t="s">
        <v>208</v>
      </c>
      <c r="G9" s="37" t="s">
        <v>209</v>
      </c>
      <c r="H9" s="98">
        <v>1658</v>
      </c>
      <c r="I9" s="98">
        <v>1658</v>
      </c>
      <c r="J9" s="98"/>
      <c r="K9" s="98"/>
      <c r="L9" s="98"/>
      <c r="M9" s="98"/>
      <c r="N9" s="98"/>
      <c r="O9" s="98"/>
      <c r="P9" s="98"/>
      <c r="Q9" s="12"/>
    </row>
    <row r="10" ht="16.55" customHeight="1" spans="1:17">
      <c r="A10" s="12"/>
      <c r="B10" s="37" t="s">
        <v>225</v>
      </c>
      <c r="C10" s="37" t="s">
        <v>226</v>
      </c>
      <c r="D10" s="37" t="s">
        <v>229</v>
      </c>
      <c r="E10" s="37" t="s">
        <v>210</v>
      </c>
      <c r="F10" s="37" t="s">
        <v>146</v>
      </c>
      <c r="G10" s="37" t="s">
        <v>147</v>
      </c>
      <c r="H10" s="98">
        <v>80</v>
      </c>
      <c r="I10" s="98">
        <v>80</v>
      </c>
      <c r="J10" s="98"/>
      <c r="K10" s="98"/>
      <c r="L10" s="98"/>
      <c r="M10" s="98"/>
      <c r="N10" s="98"/>
      <c r="O10" s="98"/>
      <c r="P10" s="98"/>
      <c r="Q10" s="12"/>
    </row>
    <row r="11" ht="16.55" customHeight="1" spans="1:17">
      <c r="A11" s="12"/>
      <c r="B11" s="37" t="s">
        <v>225</v>
      </c>
      <c r="C11" s="37" t="s">
        <v>226</v>
      </c>
      <c r="D11" s="37" t="s">
        <v>229</v>
      </c>
      <c r="E11" s="37" t="s">
        <v>210</v>
      </c>
      <c r="F11" s="37" t="s">
        <v>208</v>
      </c>
      <c r="G11" s="37" t="s">
        <v>209</v>
      </c>
      <c r="H11" s="98">
        <v>5180.2</v>
      </c>
      <c r="I11" s="98">
        <v>5180.2</v>
      </c>
      <c r="J11" s="98"/>
      <c r="K11" s="98"/>
      <c r="L11" s="98"/>
      <c r="M11" s="98"/>
      <c r="N11" s="98"/>
      <c r="O11" s="98"/>
      <c r="P11" s="98"/>
      <c r="Q11" s="12"/>
    </row>
    <row r="12" ht="16.55" customHeight="1" spans="1:17">
      <c r="A12" s="12"/>
      <c r="B12" s="37" t="s">
        <v>225</v>
      </c>
      <c r="C12" s="37" t="s">
        <v>226</v>
      </c>
      <c r="D12" s="37" t="s">
        <v>230</v>
      </c>
      <c r="E12" s="37" t="s">
        <v>210</v>
      </c>
      <c r="F12" s="37" t="s">
        <v>208</v>
      </c>
      <c r="G12" s="37" t="s">
        <v>209</v>
      </c>
      <c r="H12" s="98">
        <v>700</v>
      </c>
      <c r="I12" s="98">
        <v>700</v>
      </c>
      <c r="J12" s="98"/>
      <c r="K12" s="98"/>
      <c r="L12" s="98"/>
      <c r="M12" s="98"/>
      <c r="N12" s="98"/>
      <c r="O12" s="98"/>
      <c r="P12" s="98"/>
      <c r="Q12" s="12"/>
    </row>
    <row r="13" ht="16.55" customHeight="1" spans="1:17">
      <c r="A13" s="12"/>
      <c r="B13" s="37" t="s">
        <v>225</v>
      </c>
      <c r="C13" s="37" t="s">
        <v>226</v>
      </c>
      <c r="D13" s="37" t="s">
        <v>231</v>
      </c>
      <c r="E13" s="37" t="s">
        <v>212</v>
      </c>
      <c r="F13" s="37" t="s">
        <v>146</v>
      </c>
      <c r="G13" s="37" t="s">
        <v>147</v>
      </c>
      <c r="H13" s="98">
        <v>175</v>
      </c>
      <c r="I13" s="98">
        <v>175</v>
      </c>
      <c r="J13" s="98"/>
      <c r="K13" s="98"/>
      <c r="L13" s="98"/>
      <c r="M13" s="98"/>
      <c r="N13" s="98"/>
      <c r="O13" s="98"/>
      <c r="P13" s="98"/>
      <c r="Q13" s="12"/>
    </row>
    <row r="14" ht="16.55" customHeight="1" spans="1:17">
      <c r="A14" s="12"/>
      <c r="B14" s="37" t="s">
        <v>225</v>
      </c>
      <c r="C14" s="37" t="s">
        <v>226</v>
      </c>
      <c r="D14" s="37" t="s">
        <v>232</v>
      </c>
      <c r="E14" s="37" t="s">
        <v>210</v>
      </c>
      <c r="F14" s="37" t="s">
        <v>146</v>
      </c>
      <c r="G14" s="37" t="s">
        <v>147</v>
      </c>
      <c r="H14" s="98">
        <v>190</v>
      </c>
      <c r="I14" s="98">
        <v>190</v>
      </c>
      <c r="J14" s="98"/>
      <c r="K14" s="98"/>
      <c r="L14" s="98"/>
      <c r="M14" s="98"/>
      <c r="N14" s="98"/>
      <c r="O14" s="98"/>
      <c r="P14" s="98"/>
      <c r="Q14" s="12"/>
    </row>
    <row r="15" ht="16.55" customHeight="1" spans="1:17">
      <c r="A15" s="12"/>
      <c r="B15" s="37" t="s">
        <v>225</v>
      </c>
      <c r="C15" s="37" t="s">
        <v>226</v>
      </c>
      <c r="D15" s="37" t="s">
        <v>233</v>
      </c>
      <c r="E15" s="37" t="s">
        <v>212</v>
      </c>
      <c r="F15" s="37" t="s">
        <v>208</v>
      </c>
      <c r="G15" s="37" t="s">
        <v>209</v>
      </c>
      <c r="H15" s="98">
        <v>1000</v>
      </c>
      <c r="I15" s="98">
        <v>1000</v>
      </c>
      <c r="J15" s="98"/>
      <c r="K15" s="98"/>
      <c r="L15" s="98"/>
      <c r="M15" s="98"/>
      <c r="N15" s="98"/>
      <c r="O15" s="98"/>
      <c r="P15" s="98"/>
      <c r="Q15" s="12"/>
    </row>
    <row r="16" ht="16.55" customHeight="1" spans="1:17">
      <c r="A16" s="12"/>
      <c r="B16" s="37" t="s">
        <v>225</v>
      </c>
      <c r="C16" s="37" t="s">
        <v>226</v>
      </c>
      <c r="D16" s="37" t="s">
        <v>234</v>
      </c>
      <c r="E16" s="37" t="s">
        <v>212</v>
      </c>
      <c r="F16" s="37" t="s">
        <v>146</v>
      </c>
      <c r="G16" s="37" t="s">
        <v>147</v>
      </c>
      <c r="H16" s="98">
        <v>120</v>
      </c>
      <c r="I16" s="98">
        <v>120</v>
      </c>
      <c r="J16" s="98"/>
      <c r="K16" s="98"/>
      <c r="L16" s="98"/>
      <c r="M16" s="98"/>
      <c r="N16" s="98"/>
      <c r="O16" s="98"/>
      <c r="P16" s="98"/>
      <c r="Q16" s="12"/>
    </row>
    <row r="17" ht="16.55" customHeight="1" spans="1:17">
      <c r="A17" s="12"/>
      <c r="B17" s="37" t="s">
        <v>225</v>
      </c>
      <c r="C17" s="37" t="s">
        <v>226</v>
      </c>
      <c r="D17" s="37" t="s">
        <v>234</v>
      </c>
      <c r="E17" s="37" t="s">
        <v>212</v>
      </c>
      <c r="F17" s="37" t="s">
        <v>208</v>
      </c>
      <c r="G17" s="37" t="s">
        <v>209</v>
      </c>
      <c r="H17" s="98">
        <v>955</v>
      </c>
      <c r="I17" s="98">
        <v>955</v>
      </c>
      <c r="J17" s="98"/>
      <c r="K17" s="98"/>
      <c r="L17" s="98"/>
      <c r="M17" s="98"/>
      <c r="N17" s="98"/>
      <c r="O17" s="98"/>
      <c r="P17" s="98"/>
      <c r="Q17" s="12"/>
    </row>
    <row r="18" ht="16.55" customHeight="1" spans="1:17">
      <c r="A18" s="12"/>
      <c r="B18" s="37" t="s">
        <v>225</v>
      </c>
      <c r="C18" s="37" t="s">
        <v>226</v>
      </c>
      <c r="D18" s="37" t="s">
        <v>235</v>
      </c>
      <c r="E18" s="37" t="s">
        <v>212</v>
      </c>
      <c r="F18" s="37" t="s">
        <v>146</v>
      </c>
      <c r="G18" s="37" t="s">
        <v>147</v>
      </c>
      <c r="H18" s="98">
        <v>260</v>
      </c>
      <c r="I18" s="98">
        <v>260</v>
      </c>
      <c r="J18" s="98"/>
      <c r="K18" s="98"/>
      <c r="L18" s="98"/>
      <c r="M18" s="98"/>
      <c r="N18" s="98"/>
      <c r="O18" s="98"/>
      <c r="P18" s="98"/>
      <c r="Q18" s="12"/>
    </row>
    <row r="19" ht="16.55" customHeight="1" spans="1:17">
      <c r="A19" s="12"/>
      <c r="B19" s="37" t="s">
        <v>225</v>
      </c>
      <c r="C19" s="37" t="s">
        <v>226</v>
      </c>
      <c r="D19" s="37" t="s">
        <v>236</v>
      </c>
      <c r="E19" s="37" t="s">
        <v>212</v>
      </c>
      <c r="F19" s="37" t="s">
        <v>208</v>
      </c>
      <c r="G19" s="37" t="s">
        <v>209</v>
      </c>
      <c r="H19" s="98">
        <v>500</v>
      </c>
      <c r="I19" s="98">
        <v>500</v>
      </c>
      <c r="J19" s="98"/>
      <c r="K19" s="98"/>
      <c r="L19" s="98"/>
      <c r="M19" s="98"/>
      <c r="N19" s="98"/>
      <c r="O19" s="98"/>
      <c r="P19" s="98"/>
      <c r="Q19" s="12"/>
    </row>
    <row r="20" ht="16.55" customHeight="1" spans="1:17">
      <c r="A20" s="12"/>
      <c r="B20" s="37" t="s">
        <v>225</v>
      </c>
      <c r="C20" s="37" t="s">
        <v>226</v>
      </c>
      <c r="D20" s="37" t="s">
        <v>237</v>
      </c>
      <c r="E20" s="37" t="s">
        <v>212</v>
      </c>
      <c r="F20" s="37" t="s">
        <v>208</v>
      </c>
      <c r="G20" s="37" t="s">
        <v>209</v>
      </c>
      <c r="H20" s="98">
        <v>800</v>
      </c>
      <c r="I20" s="98">
        <v>800</v>
      </c>
      <c r="J20" s="98"/>
      <c r="K20" s="98"/>
      <c r="L20" s="98"/>
      <c r="M20" s="98"/>
      <c r="N20" s="98"/>
      <c r="O20" s="98"/>
      <c r="P20" s="98"/>
      <c r="Q20" s="12"/>
    </row>
    <row r="21" ht="16.55" customHeight="1" spans="1:17">
      <c r="A21" s="12"/>
      <c r="B21" s="37" t="s">
        <v>225</v>
      </c>
      <c r="C21" s="37" t="s">
        <v>226</v>
      </c>
      <c r="D21" s="37" t="s">
        <v>238</v>
      </c>
      <c r="E21" s="37" t="s">
        <v>212</v>
      </c>
      <c r="F21" s="37" t="s">
        <v>146</v>
      </c>
      <c r="G21" s="37" t="s">
        <v>147</v>
      </c>
      <c r="H21" s="98">
        <v>280</v>
      </c>
      <c r="I21" s="98">
        <v>280</v>
      </c>
      <c r="J21" s="98"/>
      <c r="K21" s="98"/>
      <c r="L21" s="98"/>
      <c r="M21" s="98"/>
      <c r="N21" s="98"/>
      <c r="O21" s="98"/>
      <c r="P21" s="98"/>
      <c r="Q21" s="12"/>
    </row>
    <row r="22" ht="16.55" customHeight="1" spans="1:17">
      <c r="A22" s="12"/>
      <c r="B22" s="37" t="s">
        <v>225</v>
      </c>
      <c r="C22" s="37" t="s">
        <v>226</v>
      </c>
      <c r="D22" s="37" t="s">
        <v>239</v>
      </c>
      <c r="E22" s="37" t="s">
        <v>210</v>
      </c>
      <c r="F22" s="37" t="s">
        <v>208</v>
      </c>
      <c r="G22" s="37" t="s">
        <v>209</v>
      </c>
      <c r="H22" s="98">
        <v>630</v>
      </c>
      <c r="I22" s="98">
        <v>630</v>
      </c>
      <c r="J22" s="98"/>
      <c r="K22" s="98"/>
      <c r="L22" s="98"/>
      <c r="M22" s="98"/>
      <c r="N22" s="98"/>
      <c r="O22" s="98"/>
      <c r="P22" s="98"/>
      <c r="Q22" s="12"/>
    </row>
    <row r="23" ht="25" customHeight="1" spans="1:17">
      <c r="A23" s="12"/>
      <c r="B23" s="37" t="s">
        <v>225</v>
      </c>
      <c r="C23" s="37" t="s">
        <v>226</v>
      </c>
      <c r="D23" s="37" t="s">
        <v>240</v>
      </c>
      <c r="E23" s="37" t="s">
        <v>210</v>
      </c>
      <c r="F23" s="37" t="s">
        <v>146</v>
      </c>
      <c r="G23" s="37" t="s">
        <v>147</v>
      </c>
      <c r="H23" s="98">
        <v>194.5066</v>
      </c>
      <c r="I23" s="98">
        <v>194.5066</v>
      </c>
      <c r="J23" s="98"/>
      <c r="K23" s="98"/>
      <c r="L23" s="98"/>
      <c r="M23" s="98"/>
      <c r="N23" s="98"/>
      <c r="O23" s="98"/>
      <c r="P23" s="98"/>
      <c r="Q23" s="12"/>
    </row>
    <row r="24" ht="16.55" customHeight="1" spans="1:17">
      <c r="A24" s="12"/>
      <c r="B24" s="37" t="s">
        <v>225</v>
      </c>
      <c r="C24" s="37" t="s">
        <v>226</v>
      </c>
      <c r="D24" s="37" t="s">
        <v>241</v>
      </c>
      <c r="E24" s="37" t="s">
        <v>210</v>
      </c>
      <c r="F24" s="37" t="s">
        <v>208</v>
      </c>
      <c r="G24" s="37" t="s">
        <v>209</v>
      </c>
      <c r="H24" s="98">
        <v>7000</v>
      </c>
      <c r="I24" s="98">
        <v>7000</v>
      </c>
      <c r="J24" s="98"/>
      <c r="K24" s="98"/>
      <c r="L24" s="98"/>
      <c r="M24" s="98"/>
      <c r="N24" s="98"/>
      <c r="O24" s="98"/>
      <c r="P24" s="98"/>
      <c r="Q24" s="12"/>
    </row>
    <row r="25" ht="16.55" customHeight="1" spans="1:17">
      <c r="A25" s="12"/>
      <c r="B25" s="37" t="s">
        <v>225</v>
      </c>
      <c r="C25" s="37" t="s">
        <v>226</v>
      </c>
      <c r="D25" s="37" t="s">
        <v>242</v>
      </c>
      <c r="E25" s="37" t="s">
        <v>210</v>
      </c>
      <c r="F25" s="37" t="s">
        <v>208</v>
      </c>
      <c r="G25" s="37" t="s">
        <v>209</v>
      </c>
      <c r="H25" s="98">
        <v>2000</v>
      </c>
      <c r="I25" s="98">
        <v>2000</v>
      </c>
      <c r="J25" s="98"/>
      <c r="K25" s="98"/>
      <c r="L25" s="98"/>
      <c r="M25" s="98"/>
      <c r="N25" s="98"/>
      <c r="O25" s="98"/>
      <c r="P25" s="98"/>
      <c r="Q25" s="12"/>
    </row>
    <row r="26" ht="16.55" customHeight="1" spans="1:17">
      <c r="A26" s="12"/>
      <c r="B26" s="37" t="s">
        <v>225</v>
      </c>
      <c r="C26" s="37" t="s">
        <v>226</v>
      </c>
      <c r="D26" s="37" t="s">
        <v>243</v>
      </c>
      <c r="E26" s="37" t="s">
        <v>210</v>
      </c>
      <c r="F26" s="37" t="s">
        <v>146</v>
      </c>
      <c r="G26" s="37" t="s">
        <v>147</v>
      </c>
      <c r="H26" s="98">
        <v>957.583</v>
      </c>
      <c r="I26" s="98">
        <v>957.583</v>
      </c>
      <c r="J26" s="98"/>
      <c r="K26" s="98"/>
      <c r="L26" s="98"/>
      <c r="M26" s="98"/>
      <c r="N26" s="98"/>
      <c r="O26" s="98"/>
      <c r="P26" s="98"/>
      <c r="Q26" s="12"/>
    </row>
    <row r="27" ht="16.55" customHeight="1" spans="1:17">
      <c r="A27" s="12"/>
      <c r="B27" s="37" t="s">
        <v>225</v>
      </c>
      <c r="C27" s="37" t="s">
        <v>226</v>
      </c>
      <c r="D27" s="37" t="s">
        <v>244</v>
      </c>
      <c r="E27" s="37" t="s">
        <v>210</v>
      </c>
      <c r="F27" s="37" t="s">
        <v>146</v>
      </c>
      <c r="G27" s="37" t="s">
        <v>147</v>
      </c>
      <c r="H27" s="98">
        <v>564.6464</v>
      </c>
      <c r="I27" s="98">
        <v>564.6464</v>
      </c>
      <c r="J27" s="98"/>
      <c r="K27" s="98"/>
      <c r="L27" s="98"/>
      <c r="M27" s="98"/>
      <c r="N27" s="98"/>
      <c r="O27" s="98"/>
      <c r="P27" s="98"/>
      <c r="Q27" s="12"/>
    </row>
    <row r="28" ht="16.55" customHeight="1" spans="1:17">
      <c r="A28" s="12"/>
      <c r="B28" s="37" t="s">
        <v>225</v>
      </c>
      <c r="C28" s="37" t="s">
        <v>226</v>
      </c>
      <c r="D28" s="37" t="s">
        <v>245</v>
      </c>
      <c r="E28" s="37" t="s">
        <v>214</v>
      </c>
      <c r="F28" s="37" t="s">
        <v>208</v>
      </c>
      <c r="G28" s="37" t="s">
        <v>209</v>
      </c>
      <c r="H28" s="98">
        <v>13224.364</v>
      </c>
      <c r="I28" s="98">
        <v>13224.364</v>
      </c>
      <c r="J28" s="98"/>
      <c r="K28" s="98"/>
      <c r="L28" s="98"/>
      <c r="M28" s="98"/>
      <c r="N28" s="98"/>
      <c r="O28" s="98"/>
      <c r="P28" s="98"/>
      <c r="Q28" s="12"/>
    </row>
    <row r="29" ht="25" customHeight="1" spans="1:17">
      <c r="A29" s="12"/>
      <c r="B29" s="37" t="s">
        <v>225</v>
      </c>
      <c r="C29" s="37" t="s">
        <v>226</v>
      </c>
      <c r="D29" s="37" t="s">
        <v>246</v>
      </c>
      <c r="E29" s="37" t="s">
        <v>210</v>
      </c>
      <c r="F29" s="37" t="s">
        <v>134</v>
      </c>
      <c r="G29" s="37" t="s">
        <v>168</v>
      </c>
      <c r="H29" s="98">
        <v>28.845</v>
      </c>
      <c r="I29" s="98">
        <v>28.845</v>
      </c>
      <c r="J29" s="98"/>
      <c r="K29" s="98"/>
      <c r="L29" s="98"/>
      <c r="M29" s="98"/>
      <c r="N29" s="98"/>
      <c r="O29" s="98"/>
      <c r="P29" s="98"/>
      <c r="Q29" s="12"/>
    </row>
    <row r="30" ht="25" customHeight="1" spans="1:17">
      <c r="A30" s="12"/>
      <c r="B30" s="37" t="s">
        <v>225</v>
      </c>
      <c r="C30" s="37" t="s">
        <v>226</v>
      </c>
      <c r="D30" s="37" t="s">
        <v>246</v>
      </c>
      <c r="E30" s="37" t="s">
        <v>210</v>
      </c>
      <c r="F30" s="37" t="s">
        <v>152</v>
      </c>
      <c r="G30" s="37" t="s">
        <v>153</v>
      </c>
      <c r="H30" s="98">
        <v>754.075</v>
      </c>
      <c r="I30" s="98">
        <v>754.075</v>
      </c>
      <c r="J30" s="98"/>
      <c r="K30" s="98"/>
      <c r="L30" s="98"/>
      <c r="M30" s="98"/>
      <c r="N30" s="98"/>
      <c r="O30" s="98"/>
      <c r="P30" s="98"/>
      <c r="Q30" s="12"/>
    </row>
    <row r="31" ht="16.55" customHeight="1" spans="1:17">
      <c r="A31" s="12"/>
      <c r="B31" s="37" t="s">
        <v>225</v>
      </c>
      <c r="C31" s="37" t="s">
        <v>226</v>
      </c>
      <c r="D31" s="37" t="s">
        <v>247</v>
      </c>
      <c r="E31" s="37" t="s">
        <v>210</v>
      </c>
      <c r="F31" s="37" t="s">
        <v>146</v>
      </c>
      <c r="G31" s="37" t="s">
        <v>147</v>
      </c>
      <c r="H31" s="98">
        <v>31.78</v>
      </c>
      <c r="I31" s="98">
        <v>31.78</v>
      </c>
      <c r="J31" s="98"/>
      <c r="K31" s="98"/>
      <c r="L31" s="98"/>
      <c r="M31" s="98"/>
      <c r="N31" s="98"/>
      <c r="O31" s="98"/>
      <c r="P31" s="98"/>
      <c r="Q31" s="12"/>
    </row>
    <row r="32" ht="25" customHeight="1" spans="1:17">
      <c r="A32" s="12"/>
      <c r="B32" s="37" t="s">
        <v>225</v>
      </c>
      <c r="C32" s="37" t="s">
        <v>226</v>
      </c>
      <c r="D32" s="37" t="s">
        <v>248</v>
      </c>
      <c r="E32" s="37" t="s">
        <v>207</v>
      </c>
      <c r="F32" s="37" t="s">
        <v>208</v>
      </c>
      <c r="G32" s="37" t="s">
        <v>209</v>
      </c>
      <c r="H32" s="98">
        <v>4600</v>
      </c>
      <c r="I32" s="98">
        <v>4600</v>
      </c>
      <c r="J32" s="98"/>
      <c r="K32" s="98"/>
      <c r="L32" s="98"/>
      <c r="M32" s="98"/>
      <c r="N32" s="98"/>
      <c r="O32" s="98"/>
      <c r="P32" s="98"/>
      <c r="Q32" s="12"/>
    </row>
    <row r="33" ht="16.55" customHeight="1" spans="1:17">
      <c r="A33" s="12"/>
      <c r="B33" s="37" t="s">
        <v>225</v>
      </c>
      <c r="C33" s="37" t="s">
        <v>226</v>
      </c>
      <c r="D33" s="37" t="s">
        <v>249</v>
      </c>
      <c r="E33" s="37" t="s">
        <v>210</v>
      </c>
      <c r="F33" s="37" t="s">
        <v>170</v>
      </c>
      <c r="G33" s="37" t="s">
        <v>171</v>
      </c>
      <c r="H33" s="98">
        <v>33.43</v>
      </c>
      <c r="I33" s="98">
        <v>33.43</v>
      </c>
      <c r="J33" s="98"/>
      <c r="K33" s="98"/>
      <c r="L33" s="98"/>
      <c r="M33" s="98"/>
      <c r="N33" s="98"/>
      <c r="O33" s="98"/>
      <c r="P33" s="98"/>
      <c r="Q33" s="12"/>
    </row>
    <row r="34" ht="16.55" customHeight="1" spans="1:17">
      <c r="A34" s="12"/>
      <c r="B34" s="37" t="s">
        <v>225</v>
      </c>
      <c r="C34" s="37" t="s">
        <v>226</v>
      </c>
      <c r="D34" s="37" t="s">
        <v>250</v>
      </c>
      <c r="E34" s="37" t="s">
        <v>210</v>
      </c>
      <c r="F34" s="37" t="s">
        <v>146</v>
      </c>
      <c r="G34" s="37" t="s">
        <v>147</v>
      </c>
      <c r="H34" s="98">
        <v>200</v>
      </c>
      <c r="I34" s="98">
        <v>200</v>
      </c>
      <c r="J34" s="98"/>
      <c r="K34" s="98"/>
      <c r="L34" s="98"/>
      <c r="M34" s="98"/>
      <c r="N34" s="98"/>
      <c r="O34" s="98"/>
      <c r="P34" s="98"/>
      <c r="Q34" s="12"/>
    </row>
    <row r="35" ht="16.55" customHeight="1" spans="1:17">
      <c r="A35" s="12"/>
      <c r="B35" s="37" t="s">
        <v>225</v>
      </c>
      <c r="C35" s="37" t="s">
        <v>226</v>
      </c>
      <c r="D35" s="37" t="s">
        <v>250</v>
      </c>
      <c r="E35" s="37" t="s">
        <v>210</v>
      </c>
      <c r="F35" s="37" t="s">
        <v>208</v>
      </c>
      <c r="G35" s="37" t="s">
        <v>209</v>
      </c>
      <c r="H35" s="98">
        <v>21800</v>
      </c>
      <c r="I35" s="98">
        <v>21800</v>
      </c>
      <c r="J35" s="98"/>
      <c r="K35" s="98"/>
      <c r="L35" s="98"/>
      <c r="M35" s="98"/>
      <c r="N35" s="98"/>
      <c r="O35" s="98"/>
      <c r="P35" s="98"/>
      <c r="Q35" s="12"/>
    </row>
    <row r="36" ht="16.55" customHeight="1" spans="1:17">
      <c r="A36" s="12"/>
      <c r="B36" s="37" t="s">
        <v>225</v>
      </c>
      <c r="C36" s="37" t="s">
        <v>226</v>
      </c>
      <c r="D36" s="37" t="s">
        <v>251</v>
      </c>
      <c r="E36" s="37" t="s">
        <v>164</v>
      </c>
      <c r="F36" s="37" t="s">
        <v>172</v>
      </c>
      <c r="G36" s="37" t="s">
        <v>173</v>
      </c>
      <c r="H36" s="98">
        <v>1</v>
      </c>
      <c r="I36" s="98">
        <v>1</v>
      </c>
      <c r="J36" s="98"/>
      <c r="K36" s="98"/>
      <c r="L36" s="98"/>
      <c r="M36" s="98"/>
      <c r="N36" s="98"/>
      <c r="O36" s="98"/>
      <c r="P36" s="98"/>
      <c r="Q36" s="12"/>
    </row>
    <row r="37" ht="16.55" customHeight="1" spans="1:17">
      <c r="A37" s="12"/>
      <c r="B37" s="37" t="s">
        <v>225</v>
      </c>
      <c r="C37" s="37" t="s">
        <v>226</v>
      </c>
      <c r="D37" s="37" t="s">
        <v>252</v>
      </c>
      <c r="E37" s="37" t="s">
        <v>211</v>
      </c>
      <c r="F37" s="37" t="s">
        <v>208</v>
      </c>
      <c r="G37" s="37" t="s">
        <v>209</v>
      </c>
      <c r="H37" s="98">
        <v>6100</v>
      </c>
      <c r="I37" s="98">
        <v>6100</v>
      </c>
      <c r="J37" s="98"/>
      <c r="K37" s="98"/>
      <c r="L37" s="98"/>
      <c r="M37" s="98"/>
      <c r="N37" s="98"/>
      <c r="O37" s="98"/>
      <c r="P37" s="98"/>
      <c r="Q37" s="12"/>
    </row>
    <row r="38" ht="16.55" customHeight="1" spans="1:17">
      <c r="A38" s="12"/>
      <c r="B38" s="37" t="s">
        <v>225</v>
      </c>
      <c r="C38" s="37" t="s">
        <v>226</v>
      </c>
      <c r="D38" s="37" t="s">
        <v>253</v>
      </c>
      <c r="E38" s="37" t="s">
        <v>210</v>
      </c>
      <c r="F38" s="37" t="s">
        <v>208</v>
      </c>
      <c r="G38" s="37" t="s">
        <v>209</v>
      </c>
      <c r="H38" s="98">
        <v>2000</v>
      </c>
      <c r="I38" s="98">
        <v>2000</v>
      </c>
      <c r="J38" s="98"/>
      <c r="K38" s="98"/>
      <c r="L38" s="98"/>
      <c r="M38" s="98"/>
      <c r="N38" s="98"/>
      <c r="O38" s="98"/>
      <c r="P38" s="98"/>
      <c r="Q38" s="12"/>
    </row>
    <row r="39" ht="16.55" customHeight="1" spans="1:17">
      <c r="A39" s="12"/>
      <c r="B39" s="37" t="s">
        <v>225</v>
      </c>
      <c r="C39" s="37" t="s">
        <v>226</v>
      </c>
      <c r="D39" s="37" t="s">
        <v>254</v>
      </c>
      <c r="E39" s="37" t="s">
        <v>210</v>
      </c>
      <c r="F39" s="37" t="s">
        <v>146</v>
      </c>
      <c r="G39" s="37" t="s">
        <v>147</v>
      </c>
      <c r="H39" s="98">
        <v>20</v>
      </c>
      <c r="I39" s="98">
        <v>20</v>
      </c>
      <c r="J39" s="98"/>
      <c r="K39" s="98"/>
      <c r="L39" s="98"/>
      <c r="M39" s="98"/>
      <c r="N39" s="98"/>
      <c r="O39" s="98"/>
      <c r="P39" s="98"/>
      <c r="Q39" s="12"/>
    </row>
    <row r="40" ht="16.55" customHeight="1" spans="1:17">
      <c r="A40" s="12"/>
      <c r="B40" s="37" t="s">
        <v>225</v>
      </c>
      <c r="C40" s="37" t="s">
        <v>226</v>
      </c>
      <c r="D40" s="37" t="s">
        <v>255</v>
      </c>
      <c r="E40" s="37" t="s">
        <v>210</v>
      </c>
      <c r="F40" s="37" t="s">
        <v>208</v>
      </c>
      <c r="G40" s="37" t="s">
        <v>209</v>
      </c>
      <c r="H40" s="98">
        <v>800</v>
      </c>
      <c r="I40" s="98">
        <v>800</v>
      </c>
      <c r="J40" s="98"/>
      <c r="K40" s="98"/>
      <c r="L40" s="98"/>
      <c r="M40" s="98"/>
      <c r="N40" s="98"/>
      <c r="O40" s="98"/>
      <c r="P40" s="98"/>
      <c r="Q40" s="12"/>
    </row>
    <row r="41" ht="16.55" customHeight="1" spans="1:17">
      <c r="A41" s="12"/>
      <c r="B41" s="37" t="s">
        <v>225</v>
      </c>
      <c r="C41" s="37" t="s">
        <v>226</v>
      </c>
      <c r="D41" s="37" t="s">
        <v>256</v>
      </c>
      <c r="E41" s="37" t="s">
        <v>210</v>
      </c>
      <c r="F41" s="37" t="s">
        <v>146</v>
      </c>
      <c r="G41" s="37" t="s">
        <v>147</v>
      </c>
      <c r="H41" s="98">
        <v>40</v>
      </c>
      <c r="I41" s="98">
        <v>40</v>
      </c>
      <c r="J41" s="98"/>
      <c r="K41" s="98"/>
      <c r="L41" s="98"/>
      <c r="M41" s="98"/>
      <c r="N41" s="98"/>
      <c r="O41" s="98"/>
      <c r="P41" s="98"/>
      <c r="Q41" s="12"/>
    </row>
    <row r="42" ht="16.55" customHeight="1" spans="1:17">
      <c r="A42" s="12"/>
      <c r="B42" s="37" t="s">
        <v>225</v>
      </c>
      <c r="C42" s="37" t="s">
        <v>226</v>
      </c>
      <c r="D42" s="37" t="s">
        <v>256</v>
      </c>
      <c r="E42" s="37" t="s">
        <v>210</v>
      </c>
      <c r="F42" s="37" t="s">
        <v>208</v>
      </c>
      <c r="G42" s="37" t="s">
        <v>209</v>
      </c>
      <c r="H42" s="98">
        <v>4960</v>
      </c>
      <c r="I42" s="98">
        <v>4960</v>
      </c>
      <c r="J42" s="98"/>
      <c r="K42" s="98"/>
      <c r="L42" s="98"/>
      <c r="M42" s="98"/>
      <c r="N42" s="98"/>
      <c r="O42" s="98"/>
      <c r="P42" s="98"/>
      <c r="Q42" s="12"/>
    </row>
    <row r="43" ht="16.55" customHeight="1" spans="1:17">
      <c r="A43" s="12"/>
      <c r="B43" s="37" t="s">
        <v>225</v>
      </c>
      <c r="C43" s="37" t="s">
        <v>226</v>
      </c>
      <c r="D43" s="37" t="s">
        <v>257</v>
      </c>
      <c r="E43" s="37" t="s">
        <v>212</v>
      </c>
      <c r="F43" s="37" t="s">
        <v>154</v>
      </c>
      <c r="G43" s="37" t="s">
        <v>155</v>
      </c>
      <c r="H43" s="98">
        <v>550</v>
      </c>
      <c r="I43" s="98">
        <v>550</v>
      </c>
      <c r="J43" s="98"/>
      <c r="K43" s="98"/>
      <c r="L43" s="98"/>
      <c r="M43" s="98"/>
      <c r="N43" s="98"/>
      <c r="O43" s="98"/>
      <c r="P43" s="98"/>
      <c r="Q43" s="12"/>
    </row>
    <row r="44" ht="16.55" customHeight="1" spans="1:17">
      <c r="A44" s="12"/>
      <c r="B44" s="37" t="s">
        <v>225</v>
      </c>
      <c r="C44" s="37" t="s">
        <v>226</v>
      </c>
      <c r="D44" s="37" t="s">
        <v>258</v>
      </c>
      <c r="E44" s="37" t="s">
        <v>211</v>
      </c>
      <c r="F44" s="37" t="s">
        <v>208</v>
      </c>
      <c r="G44" s="37" t="s">
        <v>209</v>
      </c>
      <c r="H44" s="98">
        <v>7760</v>
      </c>
      <c r="I44" s="98">
        <v>7760</v>
      </c>
      <c r="J44" s="98"/>
      <c r="K44" s="98"/>
      <c r="L44" s="98"/>
      <c r="M44" s="98"/>
      <c r="N44" s="98"/>
      <c r="O44" s="98"/>
      <c r="P44" s="98"/>
      <c r="Q44" s="12"/>
    </row>
    <row r="45" ht="16.55" customHeight="1" spans="1:17">
      <c r="A45" s="12"/>
      <c r="B45" s="37" t="s">
        <v>225</v>
      </c>
      <c r="C45" s="37" t="s">
        <v>226</v>
      </c>
      <c r="D45" s="37" t="s">
        <v>259</v>
      </c>
      <c r="E45" s="37" t="s">
        <v>164</v>
      </c>
      <c r="F45" s="37" t="s">
        <v>170</v>
      </c>
      <c r="G45" s="37" t="s">
        <v>171</v>
      </c>
      <c r="H45" s="98">
        <v>163.4</v>
      </c>
      <c r="I45" s="98">
        <v>163.4</v>
      </c>
      <c r="J45" s="98"/>
      <c r="K45" s="98"/>
      <c r="L45" s="98"/>
      <c r="M45" s="98"/>
      <c r="N45" s="98"/>
      <c r="O45" s="98"/>
      <c r="P45" s="98"/>
      <c r="Q45" s="12"/>
    </row>
    <row r="46" ht="16.55" customHeight="1" spans="1:17">
      <c r="A46" s="12"/>
      <c r="B46" s="37" t="s">
        <v>225</v>
      </c>
      <c r="C46" s="37" t="s">
        <v>226</v>
      </c>
      <c r="D46" s="37" t="s">
        <v>260</v>
      </c>
      <c r="E46" s="37" t="s">
        <v>212</v>
      </c>
      <c r="F46" s="37" t="s">
        <v>208</v>
      </c>
      <c r="G46" s="37" t="s">
        <v>209</v>
      </c>
      <c r="H46" s="98">
        <v>2050</v>
      </c>
      <c r="I46" s="98">
        <v>2050</v>
      </c>
      <c r="J46" s="98"/>
      <c r="K46" s="98"/>
      <c r="L46" s="98"/>
      <c r="M46" s="98"/>
      <c r="N46" s="98"/>
      <c r="O46" s="98"/>
      <c r="P46" s="98"/>
      <c r="Q46" s="12"/>
    </row>
    <row r="47" ht="16.55" customHeight="1" spans="1:17">
      <c r="A47" s="12"/>
      <c r="B47" s="37" t="s">
        <v>225</v>
      </c>
      <c r="C47" s="37" t="s">
        <v>226</v>
      </c>
      <c r="D47" s="37" t="s">
        <v>261</v>
      </c>
      <c r="E47" s="37" t="s">
        <v>210</v>
      </c>
      <c r="F47" s="37" t="s">
        <v>208</v>
      </c>
      <c r="G47" s="37" t="s">
        <v>209</v>
      </c>
      <c r="H47" s="98">
        <v>770</v>
      </c>
      <c r="I47" s="98">
        <v>770</v>
      </c>
      <c r="J47" s="98"/>
      <c r="K47" s="98"/>
      <c r="L47" s="98"/>
      <c r="M47" s="98"/>
      <c r="N47" s="98"/>
      <c r="O47" s="98"/>
      <c r="P47" s="98"/>
      <c r="Q47" s="12"/>
    </row>
    <row r="48" ht="16.55" customHeight="1" spans="1:17">
      <c r="A48" s="12"/>
      <c r="B48" s="37" t="s">
        <v>225</v>
      </c>
      <c r="C48" s="37" t="s">
        <v>226</v>
      </c>
      <c r="D48" s="37" t="s">
        <v>262</v>
      </c>
      <c r="E48" s="37" t="s">
        <v>210</v>
      </c>
      <c r="F48" s="37" t="s">
        <v>146</v>
      </c>
      <c r="G48" s="37" t="s">
        <v>147</v>
      </c>
      <c r="H48" s="98">
        <v>600</v>
      </c>
      <c r="I48" s="98">
        <v>600</v>
      </c>
      <c r="J48" s="98"/>
      <c r="K48" s="98"/>
      <c r="L48" s="98"/>
      <c r="M48" s="98"/>
      <c r="N48" s="98"/>
      <c r="O48" s="98"/>
      <c r="P48" s="98"/>
      <c r="Q48" s="12"/>
    </row>
    <row r="49" ht="16.55" customHeight="1" spans="1:17">
      <c r="A49" s="12"/>
      <c r="B49" s="37" t="s">
        <v>225</v>
      </c>
      <c r="C49" s="37" t="s">
        <v>226</v>
      </c>
      <c r="D49" s="37" t="s">
        <v>263</v>
      </c>
      <c r="E49" s="37" t="s">
        <v>210</v>
      </c>
      <c r="F49" s="37" t="s">
        <v>208</v>
      </c>
      <c r="G49" s="37" t="s">
        <v>209</v>
      </c>
      <c r="H49" s="98">
        <v>3000</v>
      </c>
      <c r="I49" s="98">
        <v>3000</v>
      </c>
      <c r="J49" s="98"/>
      <c r="K49" s="98"/>
      <c r="L49" s="98"/>
      <c r="M49" s="98"/>
      <c r="N49" s="98"/>
      <c r="O49" s="98"/>
      <c r="P49" s="98"/>
      <c r="Q49" s="12"/>
    </row>
    <row r="50" ht="16.55" customHeight="1" spans="1:17">
      <c r="A50" s="12"/>
      <c r="B50" s="37" t="s">
        <v>225</v>
      </c>
      <c r="C50" s="37" t="s">
        <v>226</v>
      </c>
      <c r="D50" s="37" t="s">
        <v>264</v>
      </c>
      <c r="E50" s="37" t="s">
        <v>210</v>
      </c>
      <c r="F50" s="37" t="s">
        <v>146</v>
      </c>
      <c r="G50" s="37" t="s">
        <v>147</v>
      </c>
      <c r="H50" s="98">
        <v>160</v>
      </c>
      <c r="I50" s="98">
        <v>160</v>
      </c>
      <c r="J50" s="98"/>
      <c r="K50" s="98"/>
      <c r="L50" s="98"/>
      <c r="M50" s="98"/>
      <c r="N50" s="98"/>
      <c r="O50" s="98"/>
      <c r="P50" s="98"/>
      <c r="Q50" s="12"/>
    </row>
    <row r="51" ht="16.55" customHeight="1" spans="1:17">
      <c r="A51" s="12"/>
      <c r="B51" s="37" t="s">
        <v>225</v>
      </c>
      <c r="C51" s="37" t="s">
        <v>226</v>
      </c>
      <c r="D51" s="37" t="s">
        <v>265</v>
      </c>
      <c r="E51" s="37" t="s">
        <v>164</v>
      </c>
      <c r="F51" s="37" t="s">
        <v>134</v>
      </c>
      <c r="G51" s="37" t="s">
        <v>136</v>
      </c>
      <c r="H51" s="98">
        <v>3</v>
      </c>
      <c r="I51" s="98">
        <v>3</v>
      </c>
      <c r="J51" s="98"/>
      <c r="K51" s="98"/>
      <c r="L51" s="98"/>
      <c r="M51" s="98"/>
      <c r="N51" s="98"/>
      <c r="O51" s="98"/>
      <c r="P51" s="98"/>
      <c r="Q51" s="12"/>
    </row>
    <row r="52" ht="16.55" customHeight="1" spans="1:17">
      <c r="A52" s="12"/>
      <c r="B52" s="37" t="s">
        <v>225</v>
      </c>
      <c r="C52" s="37" t="s">
        <v>226</v>
      </c>
      <c r="D52" s="37" t="s">
        <v>265</v>
      </c>
      <c r="E52" s="37" t="s">
        <v>164</v>
      </c>
      <c r="F52" s="37" t="s">
        <v>146</v>
      </c>
      <c r="G52" s="37" t="s">
        <v>147</v>
      </c>
      <c r="H52" s="98">
        <v>146.3</v>
      </c>
      <c r="I52" s="98">
        <v>146.3</v>
      </c>
      <c r="J52" s="98"/>
      <c r="K52" s="98"/>
      <c r="L52" s="98"/>
      <c r="M52" s="98"/>
      <c r="N52" s="98"/>
      <c r="O52" s="98"/>
      <c r="P52" s="98"/>
      <c r="Q52" s="12"/>
    </row>
    <row r="53" ht="16.55" customHeight="1" spans="1:17">
      <c r="A53" s="12"/>
      <c r="B53" s="37" t="s">
        <v>225</v>
      </c>
      <c r="C53" s="37" t="s">
        <v>226</v>
      </c>
      <c r="D53" s="37" t="s">
        <v>265</v>
      </c>
      <c r="E53" s="37" t="s">
        <v>164</v>
      </c>
      <c r="F53" s="37" t="s">
        <v>154</v>
      </c>
      <c r="G53" s="37" t="s">
        <v>155</v>
      </c>
      <c r="H53" s="98">
        <v>50.7</v>
      </c>
      <c r="I53" s="98">
        <v>50.7</v>
      </c>
      <c r="J53" s="98"/>
      <c r="K53" s="98"/>
      <c r="L53" s="98"/>
      <c r="M53" s="98"/>
      <c r="N53" s="98"/>
      <c r="O53" s="98"/>
      <c r="P53" s="98"/>
      <c r="Q53" s="12"/>
    </row>
    <row r="54" ht="16.55" customHeight="1" spans="1:17">
      <c r="A54" s="12"/>
      <c r="B54" s="37" t="s">
        <v>225</v>
      </c>
      <c r="C54" s="37" t="s">
        <v>226</v>
      </c>
      <c r="D54" s="37" t="s">
        <v>266</v>
      </c>
      <c r="E54" s="37" t="s">
        <v>164</v>
      </c>
      <c r="F54" s="37" t="s">
        <v>146</v>
      </c>
      <c r="G54" s="37" t="s">
        <v>147</v>
      </c>
      <c r="H54" s="98">
        <v>275</v>
      </c>
      <c r="I54" s="98">
        <v>275</v>
      </c>
      <c r="J54" s="98"/>
      <c r="K54" s="98"/>
      <c r="L54" s="98"/>
      <c r="M54" s="98"/>
      <c r="N54" s="98"/>
      <c r="O54" s="98"/>
      <c r="P54" s="98"/>
      <c r="Q54" s="12"/>
    </row>
    <row r="55" ht="16.55" customHeight="1" spans="1:17">
      <c r="A55" s="12"/>
      <c r="B55" s="37" t="s">
        <v>225</v>
      </c>
      <c r="C55" s="37" t="s">
        <v>226</v>
      </c>
      <c r="D55" s="37" t="s">
        <v>267</v>
      </c>
      <c r="E55" s="37" t="s">
        <v>164</v>
      </c>
      <c r="F55" s="37" t="s">
        <v>134</v>
      </c>
      <c r="G55" s="37" t="s">
        <v>168</v>
      </c>
      <c r="H55" s="98">
        <v>48.67275</v>
      </c>
      <c r="I55" s="98">
        <v>48.67275</v>
      </c>
      <c r="J55" s="98"/>
      <c r="K55" s="98"/>
      <c r="L55" s="98"/>
      <c r="M55" s="98"/>
      <c r="N55" s="98"/>
      <c r="O55" s="98"/>
      <c r="P55" s="98"/>
      <c r="Q55" s="12"/>
    </row>
    <row r="56" ht="16.55" customHeight="1" spans="1:17">
      <c r="A56" s="12"/>
      <c r="B56" s="37" t="s">
        <v>225</v>
      </c>
      <c r="C56" s="37" t="s">
        <v>226</v>
      </c>
      <c r="D56" s="37" t="s">
        <v>267</v>
      </c>
      <c r="E56" s="37" t="s">
        <v>164</v>
      </c>
      <c r="F56" s="37" t="s">
        <v>154</v>
      </c>
      <c r="G56" s="37" t="s">
        <v>155</v>
      </c>
      <c r="H56" s="98">
        <v>1220.51</v>
      </c>
      <c r="I56" s="98">
        <v>1220.51</v>
      </c>
      <c r="J56" s="98"/>
      <c r="K56" s="98"/>
      <c r="L56" s="98"/>
      <c r="M56" s="98"/>
      <c r="N56" s="98"/>
      <c r="O56" s="98"/>
      <c r="P56" s="98"/>
      <c r="Q56" s="12"/>
    </row>
    <row r="57" ht="16.55" customHeight="1" spans="1:17">
      <c r="A57" s="12"/>
      <c r="B57" s="37" t="s">
        <v>225</v>
      </c>
      <c r="C57" s="37" t="s">
        <v>226</v>
      </c>
      <c r="D57" s="37" t="s">
        <v>268</v>
      </c>
      <c r="E57" s="37" t="s">
        <v>164</v>
      </c>
      <c r="F57" s="37" t="s">
        <v>154</v>
      </c>
      <c r="G57" s="37" t="s">
        <v>155</v>
      </c>
      <c r="H57" s="98">
        <v>327.9584</v>
      </c>
      <c r="I57" s="98">
        <v>327.9584</v>
      </c>
      <c r="J57" s="98"/>
      <c r="K57" s="98"/>
      <c r="L57" s="98"/>
      <c r="M57" s="98"/>
      <c r="N57" s="98"/>
      <c r="O57" s="98"/>
      <c r="P57" s="98"/>
      <c r="Q57" s="12"/>
    </row>
    <row r="58" ht="16.55" customHeight="1" spans="1:17">
      <c r="A58" s="12"/>
      <c r="B58" s="37" t="s">
        <v>225</v>
      </c>
      <c r="C58" s="37" t="s">
        <v>226</v>
      </c>
      <c r="D58" s="37" t="s">
        <v>269</v>
      </c>
      <c r="E58" s="37" t="s">
        <v>164</v>
      </c>
      <c r="F58" s="37" t="s">
        <v>134</v>
      </c>
      <c r="G58" s="37" t="s">
        <v>165</v>
      </c>
      <c r="H58" s="98">
        <v>2.5</v>
      </c>
      <c r="I58" s="98">
        <v>2.5</v>
      </c>
      <c r="J58" s="98"/>
      <c r="K58" s="98"/>
      <c r="L58" s="98"/>
      <c r="M58" s="98"/>
      <c r="N58" s="98"/>
      <c r="O58" s="98"/>
      <c r="P58" s="98"/>
      <c r="Q58" s="12"/>
    </row>
    <row r="59" ht="16.55" customHeight="1" spans="1:17">
      <c r="A59" s="12"/>
      <c r="B59" s="37" t="s">
        <v>225</v>
      </c>
      <c r="C59" s="37" t="s">
        <v>226</v>
      </c>
      <c r="D59" s="37" t="s">
        <v>269</v>
      </c>
      <c r="E59" s="37" t="s">
        <v>164</v>
      </c>
      <c r="F59" s="37" t="s">
        <v>134</v>
      </c>
      <c r="G59" s="37" t="s">
        <v>138</v>
      </c>
      <c r="H59" s="98">
        <v>23.1</v>
      </c>
      <c r="I59" s="98">
        <v>23.1</v>
      </c>
      <c r="J59" s="98"/>
      <c r="K59" s="98"/>
      <c r="L59" s="98"/>
      <c r="M59" s="98"/>
      <c r="N59" s="98"/>
      <c r="O59" s="98"/>
      <c r="P59" s="98"/>
      <c r="Q59" s="12"/>
    </row>
    <row r="60" ht="16.55" customHeight="1" spans="1:17">
      <c r="A60" s="12"/>
      <c r="B60" s="37" t="s">
        <v>225</v>
      </c>
      <c r="C60" s="37" t="s">
        <v>226</v>
      </c>
      <c r="D60" s="37" t="s">
        <v>269</v>
      </c>
      <c r="E60" s="37" t="s">
        <v>164</v>
      </c>
      <c r="F60" s="37" t="s">
        <v>134</v>
      </c>
      <c r="G60" s="37" t="s">
        <v>166</v>
      </c>
      <c r="H60" s="98">
        <v>14.9</v>
      </c>
      <c r="I60" s="98">
        <v>14.9</v>
      </c>
      <c r="J60" s="98"/>
      <c r="K60" s="98"/>
      <c r="L60" s="98"/>
      <c r="M60" s="98"/>
      <c r="N60" s="98"/>
      <c r="O60" s="98"/>
      <c r="P60" s="98"/>
      <c r="Q60" s="12"/>
    </row>
    <row r="61" ht="16.55" customHeight="1" spans="1:17">
      <c r="A61" s="12"/>
      <c r="B61" s="37" t="s">
        <v>225</v>
      </c>
      <c r="C61" s="37" t="s">
        <v>226</v>
      </c>
      <c r="D61" s="37" t="s">
        <v>269</v>
      </c>
      <c r="E61" s="37" t="s">
        <v>164</v>
      </c>
      <c r="F61" s="37" t="s">
        <v>134</v>
      </c>
      <c r="G61" s="37" t="s">
        <v>167</v>
      </c>
      <c r="H61" s="98">
        <v>60.7</v>
      </c>
      <c r="I61" s="98">
        <v>60.7</v>
      </c>
      <c r="J61" s="98"/>
      <c r="K61" s="98"/>
      <c r="L61" s="98"/>
      <c r="M61" s="98"/>
      <c r="N61" s="98"/>
      <c r="O61" s="98"/>
      <c r="P61" s="98"/>
      <c r="Q61" s="12"/>
    </row>
    <row r="62" ht="16.55" customHeight="1" spans="1:17">
      <c r="A62" s="12"/>
      <c r="B62" s="37" t="s">
        <v>225</v>
      </c>
      <c r="C62" s="37" t="s">
        <v>226</v>
      </c>
      <c r="D62" s="37" t="s">
        <v>269</v>
      </c>
      <c r="E62" s="37" t="s">
        <v>164</v>
      </c>
      <c r="F62" s="37" t="s">
        <v>134</v>
      </c>
      <c r="G62" s="37" t="s">
        <v>168</v>
      </c>
      <c r="H62" s="98">
        <v>11</v>
      </c>
      <c r="I62" s="98">
        <v>11</v>
      </c>
      <c r="J62" s="98"/>
      <c r="K62" s="98"/>
      <c r="L62" s="98"/>
      <c r="M62" s="98"/>
      <c r="N62" s="98"/>
      <c r="O62" s="98"/>
      <c r="P62" s="98"/>
      <c r="Q62" s="12"/>
    </row>
    <row r="63" ht="16.55" customHeight="1" spans="1:17">
      <c r="A63" s="12"/>
      <c r="B63" s="37" t="s">
        <v>225</v>
      </c>
      <c r="C63" s="37" t="s">
        <v>226</v>
      </c>
      <c r="D63" s="37" t="s">
        <v>269</v>
      </c>
      <c r="E63" s="37" t="s">
        <v>164</v>
      </c>
      <c r="F63" s="37" t="s">
        <v>150</v>
      </c>
      <c r="G63" s="37" t="s">
        <v>151</v>
      </c>
      <c r="H63" s="98">
        <v>6.3</v>
      </c>
      <c r="I63" s="98">
        <v>6.3</v>
      </c>
      <c r="J63" s="98"/>
      <c r="K63" s="98"/>
      <c r="L63" s="98"/>
      <c r="M63" s="98"/>
      <c r="N63" s="98"/>
      <c r="O63" s="98"/>
      <c r="P63" s="98"/>
      <c r="Q63" s="12"/>
    </row>
    <row r="64" ht="16.55" customHeight="1" spans="1:17">
      <c r="A64" s="12"/>
      <c r="B64" s="37" t="s">
        <v>225</v>
      </c>
      <c r="C64" s="37" t="s">
        <v>226</v>
      </c>
      <c r="D64" s="37" t="s">
        <v>269</v>
      </c>
      <c r="E64" s="37" t="s">
        <v>164</v>
      </c>
      <c r="F64" s="37" t="s">
        <v>154</v>
      </c>
      <c r="G64" s="37" t="s">
        <v>155</v>
      </c>
      <c r="H64" s="98">
        <v>300.927114</v>
      </c>
      <c r="I64" s="98">
        <v>300.927114</v>
      </c>
      <c r="J64" s="98"/>
      <c r="K64" s="98"/>
      <c r="L64" s="98"/>
      <c r="M64" s="98"/>
      <c r="N64" s="98"/>
      <c r="O64" s="98"/>
      <c r="P64" s="98"/>
      <c r="Q64" s="12"/>
    </row>
    <row r="65" ht="16.55" customHeight="1" spans="1:17">
      <c r="A65" s="12"/>
      <c r="B65" s="37" t="s">
        <v>225</v>
      </c>
      <c r="C65" s="37" t="s">
        <v>226</v>
      </c>
      <c r="D65" s="37" t="s">
        <v>270</v>
      </c>
      <c r="E65" s="37" t="s">
        <v>164</v>
      </c>
      <c r="F65" s="37" t="s">
        <v>134</v>
      </c>
      <c r="G65" s="37" t="s">
        <v>136</v>
      </c>
      <c r="H65" s="98">
        <v>13.5</v>
      </c>
      <c r="I65" s="98">
        <v>13.5</v>
      </c>
      <c r="J65" s="98"/>
      <c r="K65" s="98"/>
      <c r="L65" s="98"/>
      <c r="M65" s="98"/>
      <c r="N65" s="98"/>
      <c r="O65" s="98"/>
      <c r="P65" s="98"/>
      <c r="Q65" s="12"/>
    </row>
    <row r="66" ht="16.55" customHeight="1" spans="1:17">
      <c r="A66" s="12"/>
      <c r="B66" s="37" t="s">
        <v>225</v>
      </c>
      <c r="C66" s="37" t="s">
        <v>226</v>
      </c>
      <c r="D66" s="37" t="s">
        <v>270</v>
      </c>
      <c r="E66" s="37" t="s">
        <v>164</v>
      </c>
      <c r="F66" s="37" t="s">
        <v>134</v>
      </c>
      <c r="G66" s="37" t="s">
        <v>140</v>
      </c>
      <c r="H66" s="98">
        <v>23.604</v>
      </c>
      <c r="I66" s="98">
        <v>23.604</v>
      </c>
      <c r="J66" s="98"/>
      <c r="K66" s="98"/>
      <c r="L66" s="98"/>
      <c r="M66" s="98"/>
      <c r="N66" s="98"/>
      <c r="O66" s="98"/>
      <c r="P66" s="98"/>
      <c r="Q66" s="12"/>
    </row>
    <row r="67" ht="16.55" customHeight="1" spans="1:17">
      <c r="A67" s="12"/>
      <c r="B67" s="37" t="s">
        <v>225</v>
      </c>
      <c r="C67" s="37" t="s">
        <v>226</v>
      </c>
      <c r="D67" s="37" t="s">
        <v>270</v>
      </c>
      <c r="E67" s="37" t="s">
        <v>164</v>
      </c>
      <c r="F67" s="37" t="s">
        <v>146</v>
      </c>
      <c r="G67" s="37" t="s">
        <v>147</v>
      </c>
      <c r="H67" s="98">
        <v>252.556</v>
      </c>
      <c r="I67" s="98">
        <v>252.556</v>
      </c>
      <c r="J67" s="98"/>
      <c r="K67" s="98"/>
      <c r="L67" s="98"/>
      <c r="M67" s="98"/>
      <c r="N67" s="98"/>
      <c r="O67" s="98"/>
      <c r="P67" s="98"/>
      <c r="Q67" s="12"/>
    </row>
    <row r="68" ht="16.55" customHeight="1" spans="1:17">
      <c r="A68" s="12"/>
      <c r="B68" s="37" t="s">
        <v>225</v>
      </c>
      <c r="C68" s="37" t="s">
        <v>226</v>
      </c>
      <c r="D68" s="37" t="s">
        <v>270</v>
      </c>
      <c r="E68" s="37" t="s">
        <v>164</v>
      </c>
      <c r="F68" s="37" t="s">
        <v>154</v>
      </c>
      <c r="G68" s="37" t="s">
        <v>155</v>
      </c>
      <c r="H68" s="98">
        <v>67.24</v>
      </c>
      <c r="I68" s="98">
        <v>67.24</v>
      </c>
      <c r="J68" s="98"/>
      <c r="K68" s="98"/>
      <c r="L68" s="98"/>
      <c r="M68" s="98"/>
      <c r="N68" s="98"/>
      <c r="O68" s="98"/>
      <c r="P68" s="98"/>
      <c r="Q68" s="12"/>
    </row>
    <row r="69" ht="16.55" customHeight="1" spans="1:17">
      <c r="A69" s="12"/>
      <c r="B69" s="37" t="s">
        <v>225</v>
      </c>
      <c r="C69" s="37" t="s">
        <v>226</v>
      </c>
      <c r="D69" s="37" t="s">
        <v>271</v>
      </c>
      <c r="E69" s="37" t="s">
        <v>164</v>
      </c>
      <c r="F69" s="37" t="s">
        <v>134</v>
      </c>
      <c r="G69" s="37" t="s">
        <v>136</v>
      </c>
      <c r="H69" s="98">
        <v>25.9</v>
      </c>
      <c r="I69" s="98">
        <v>25.9</v>
      </c>
      <c r="J69" s="98"/>
      <c r="K69" s="98"/>
      <c r="L69" s="98"/>
      <c r="M69" s="98"/>
      <c r="N69" s="98"/>
      <c r="O69" s="98"/>
      <c r="P69" s="98"/>
      <c r="Q69" s="12"/>
    </row>
    <row r="70" ht="16.55" customHeight="1" spans="1:17">
      <c r="A70" s="12"/>
      <c r="B70" s="37" t="s">
        <v>225</v>
      </c>
      <c r="C70" s="37" t="s">
        <v>226</v>
      </c>
      <c r="D70" s="37" t="s">
        <v>271</v>
      </c>
      <c r="E70" s="37" t="s">
        <v>164</v>
      </c>
      <c r="F70" s="37" t="s">
        <v>134</v>
      </c>
      <c r="G70" s="37" t="s">
        <v>140</v>
      </c>
      <c r="H70" s="98">
        <v>28.5</v>
      </c>
      <c r="I70" s="98">
        <v>28.5</v>
      </c>
      <c r="J70" s="98"/>
      <c r="K70" s="98"/>
      <c r="L70" s="98"/>
      <c r="M70" s="98"/>
      <c r="N70" s="98"/>
      <c r="O70" s="98"/>
      <c r="P70" s="98"/>
      <c r="Q70" s="12"/>
    </row>
    <row r="71" ht="16.55" customHeight="1" spans="1:17">
      <c r="A71" s="12"/>
      <c r="B71" s="37" t="s">
        <v>225</v>
      </c>
      <c r="C71" s="37" t="s">
        <v>226</v>
      </c>
      <c r="D71" s="37" t="s">
        <v>271</v>
      </c>
      <c r="E71" s="37" t="s">
        <v>164</v>
      </c>
      <c r="F71" s="37" t="s">
        <v>146</v>
      </c>
      <c r="G71" s="37" t="s">
        <v>147</v>
      </c>
      <c r="H71" s="98">
        <v>160.33</v>
      </c>
      <c r="I71" s="98">
        <v>160.33</v>
      </c>
      <c r="J71" s="98"/>
      <c r="K71" s="98"/>
      <c r="L71" s="98"/>
      <c r="M71" s="98"/>
      <c r="N71" s="98"/>
      <c r="O71" s="98"/>
      <c r="P71" s="98"/>
      <c r="Q71" s="12"/>
    </row>
    <row r="72" ht="16.55" customHeight="1" spans="1:17">
      <c r="A72" s="12"/>
      <c r="B72" s="37" t="s">
        <v>225</v>
      </c>
      <c r="C72" s="37" t="s">
        <v>226</v>
      </c>
      <c r="D72" s="37" t="s">
        <v>271</v>
      </c>
      <c r="E72" s="37" t="s">
        <v>164</v>
      </c>
      <c r="F72" s="37" t="s">
        <v>154</v>
      </c>
      <c r="G72" s="37" t="s">
        <v>155</v>
      </c>
      <c r="H72" s="98">
        <v>15.33</v>
      </c>
      <c r="I72" s="98">
        <v>15.33</v>
      </c>
      <c r="J72" s="98"/>
      <c r="K72" s="98"/>
      <c r="L72" s="98"/>
      <c r="M72" s="98"/>
      <c r="N72" s="98"/>
      <c r="O72" s="98"/>
      <c r="P72" s="98"/>
      <c r="Q72" s="12"/>
    </row>
    <row r="73" ht="16.55" customHeight="1" spans="1:17">
      <c r="A73" s="12"/>
      <c r="B73" s="37" t="s">
        <v>225</v>
      </c>
      <c r="C73" s="37" t="s">
        <v>226</v>
      </c>
      <c r="D73" s="37" t="s">
        <v>272</v>
      </c>
      <c r="E73" s="37" t="s">
        <v>164</v>
      </c>
      <c r="F73" s="37" t="s">
        <v>134</v>
      </c>
      <c r="G73" s="37" t="s">
        <v>136</v>
      </c>
      <c r="H73" s="98">
        <v>20.75</v>
      </c>
      <c r="I73" s="98">
        <v>20.75</v>
      </c>
      <c r="J73" s="98"/>
      <c r="K73" s="98"/>
      <c r="L73" s="98"/>
      <c r="M73" s="98"/>
      <c r="N73" s="98"/>
      <c r="O73" s="98"/>
      <c r="P73" s="98"/>
      <c r="Q73" s="12"/>
    </row>
    <row r="74" ht="16.55" customHeight="1" spans="1:17">
      <c r="A74" s="12"/>
      <c r="B74" s="37" t="s">
        <v>225</v>
      </c>
      <c r="C74" s="37" t="s">
        <v>226</v>
      </c>
      <c r="D74" s="37" t="s">
        <v>272</v>
      </c>
      <c r="E74" s="37" t="s">
        <v>164</v>
      </c>
      <c r="F74" s="37" t="s">
        <v>134</v>
      </c>
      <c r="G74" s="37" t="s">
        <v>140</v>
      </c>
      <c r="H74" s="98">
        <v>31.5</v>
      </c>
      <c r="I74" s="98">
        <v>31.5</v>
      </c>
      <c r="J74" s="98"/>
      <c r="K74" s="98"/>
      <c r="L74" s="98"/>
      <c r="M74" s="98"/>
      <c r="N74" s="98"/>
      <c r="O74" s="98"/>
      <c r="P74" s="98"/>
      <c r="Q74" s="12"/>
    </row>
    <row r="75" ht="16.55" customHeight="1" spans="1:17">
      <c r="A75" s="12"/>
      <c r="B75" s="37" t="s">
        <v>225</v>
      </c>
      <c r="C75" s="37" t="s">
        <v>226</v>
      </c>
      <c r="D75" s="37" t="s">
        <v>272</v>
      </c>
      <c r="E75" s="37" t="s">
        <v>164</v>
      </c>
      <c r="F75" s="37" t="s">
        <v>134</v>
      </c>
      <c r="G75" s="37" t="s">
        <v>168</v>
      </c>
      <c r="H75" s="98">
        <v>7.8</v>
      </c>
      <c r="I75" s="98">
        <v>7.8</v>
      </c>
      <c r="J75" s="98"/>
      <c r="K75" s="98"/>
      <c r="L75" s="98"/>
      <c r="M75" s="98"/>
      <c r="N75" s="98"/>
      <c r="O75" s="98"/>
      <c r="P75" s="98"/>
      <c r="Q75" s="12"/>
    </row>
    <row r="76" ht="16.55" customHeight="1" spans="1:17">
      <c r="A76" s="12"/>
      <c r="B76" s="37" t="s">
        <v>225</v>
      </c>
      <c r="C76" s="37" t="s">
        <v>226</v>
      </c>
      <c r="D76" s="37" t="s">
        <v>272</v>
      </c>
      <c r="E76" s="37" t="s">
        <v>164</v>
      </c>
      <c r="F76" s="37" t="s">
        <v>134</v>
      </c>
      <c r="G76" s="37" t="s">
        <v>143</v>
      </c>
      <c r="H76" s="98">
        <v>17.8</v>
      </c>
      <c r="I76" s="98">
        <v>17.8</v>
      </c>
      <c r="J76" s="98"/>
      <c r="K76" s="98"/>
      <c r="L76" s="98"/>
      <c r="M76" s="98"/>
      <c r="N76" s="98"/>
      <c r="O76" s="98"/>
      <c r="P76" s="98"/>
      <c r="Q76" s="12"/>
    </row>
    <row r="77" ht="16.55" customHeight="1" spans="1:17">
      <c r="A77" s="12"/>
      <c r="B77" s="37" t="s">
        <v>225</v>
      </c>
      <c r="C77" s="37" t="s">
        <v>226</v>
      </c>
      <c r="D77" s="37" t="s">
        <v>272</v>
      </c>
      <c r="E77" s="37" t="s">
        <v>164</v>
      </c>
      <c r="F77" s="37" t="s">
        <v>146</v>
      </c>
      <c r="G77" s="37" t="s">
        <v>147</v>
      </c>
      <c r="H77" s="98">
        <v>113.6</v>
      </c>
      <c r="I77" s="98">
        <v>113.6</v>
      </c>
      <c r="J77" s="98"/>
      <c r="K77" s="98"/>
      <c r="L77" s="98"/>
      <c r="M77" s="98"/>
      <c r="N77" s="98"/>
      <c r="O77" s="98"/>
      <c r="P77" s="98"/>
      <c r="Q77" s="12"/>
    </row>
    <row r="78" ht="16.55" customHeight="1" spans="1:17">
      <c r="A78" s="12"/>
      <c r="B78" s="37" t="s">
        <v>225</v>
      </c>
      <c r="C78" s="37" t="s">
        <v>226</v>
      </c>
      <c r="D78" s="37" t="s">
        <v>272</v>
      </c>
      <c r="E78" s="37" t="s">
        <v>164</v>
      </c>
      <c r="F78" s="37" t="s">
        <v>154</v>
      </c>
      <c r="G78" s="37" t="s">
        <v>155</v>
      </c>
      <c r="H78" s="98">
        <v>28.55</v>
      </c>
      <c r="I78" s="98">
        <v>28.55</v>
      </c>
      <c r="J78" s="98"/>
      <c r="K78" s="98"/>
      <c r="L78" s="98"/>
      <c r="M78" s="98"/>
      <c r="N78" s="98"/>
      <c r="O78" s="98"/>
      <c r="P78" s="98"/>
      <c r="Q78" s="12"/>
    </row>
    <row r="79" ht="16.55" customHeight="1" spans="1:17">
      <c r="A79" s="12"/>
      <c r="B79" s="37" t="s">
        <v>225</v>
      </c>
      <c r="C79" s="37" t="s">
        <v>226</v>
      </c>
      <c r="D79" s="37" t="s">
        <v>273</v>
      </c>
      <c r="E79" s="37" t="s">
        <v>164</v>
      </c>
      <c r="F79" s="37" t="s">
        <v>154</v>
      </c>
      <c r="G79" s="37" t="s">
        <v>155</v>
      </c>
      <c r="H79" s="98">
        <v>199.5707</v>
      </c>
      <c r="I79" s="98"/>
      <c r="J79" s="98"/>
      <c r="K79" s="98"/>
      <c r="L79" s="98"/>
      <c r="M79" s="98"/>
      <c r="N79" s="98"/>
      <c r="O79" s="98"/>
      <c r="P79" s="98">
        <v>199.5707</v>
      </c>
      <c r="Q79" s="12"/>
    </row>
    <row r="80" ht="16.55" customHeight="1" spans="1:17">
      <c r="A80" s="12"/>
      <c r="B80" s="37" t="s">
        <v>225</v>
      </c>
      <c r="C80" s="37" t="s">
        <v>226</v>
      </c>
      <c r="D80" s="37" t="s">
        <v>274</v>
      </c>
      <c r="E80" s="37" t="s">
        <v>212</v>
      </c>
      <c r="F80" s="37" t="s">
        <v>146</v>
      </c>
      <c r="G80" s="37" t="s">
        <v>147</v>
      </c>
      <c r="H80" s="98">
        <v>621</v>
      </c>
      <c r="I80" s="98">
        <v>621</v>
      </c>
      <c r="J80" s="98"/>
      <c r="K80" s="98"/>
      <c r="L80" s="98"/>
      <c r="M80" s="98"/>
      <c r="N80" s="98"/>
      <c r="O80" s="98"/>
      <c r="P80" s="98"/>
      <c r="Q80" s="12"/>
    </row>
    <row r="81" ht="16.55" customHeight="1" spans="1:17">
      <c r="A81" s="12"/>
      <c r="B81" s="37" t="s">
        <v>225</v>
      </c>
      <c r="C81" s="37" t="s">
        <v>226</v>
      </c>
      <c r="D81" s="37" t="s">
        <v>274</v>
      </c>
      <c r="E81" s="37" t="s">
        <v>212</v>
      </c>
      <c r="F81" s="37" t="s">
        <v>208</v>
      </c>
      <c r="G81" s="37" t="s">
        <v>209</v>
      </c>
      <c r="H81" s="98">
        <v>9</v>
      </c>
      <c r="I81" s="98">
        <v>9</v>
      </c>
      <c r="J81" s="98"/>
      <c r="K81" s="98"/>
      <c r="L81" s="98"/>
      <c r="M81" s="98"/>
      <c r="N81" s="98"/>
      <c r="O81" s="98"/>
      <c r="P81" s="98"/>
      <c r="Q81" s="12"/>
    </row>
    <row r="82" ht="16.55" customHeight="1" spans="1:17">
      <c r="A82" s="12"/>
      <c r="B82" s="37" t="s">
        <v>225</v>
      </c>
      <c r="C82" s="37" t="s">
        <v>226</v>
      </c>
      <c r="D82" s="37" t="s">
        <v>275</v>
      </c>
      <c r="E82" s="37" t="s">
        <v>210</v>
      </c>
      <c r="F82" s="37" t="s">
        <v>208</v>
      </c>
      <c r="G82" s="37" t="s">
        <v>209</v>
      </c>
      <c r="H82" s="98">
        <v>700</v>
      </c>
      <c r="I82" s="98">
        <v>700</v>
      </c>
      <c r="J82" s="98"/>
      <c r="K82" s="98"/>
      <c r="L82" s="98"/>
      <c r="M82" s="98"/>
      <c r="N82" s="98"/>
      <c r="O82" s="98"/>
      <c r="P82" s="98"/>
      <c r="Q82" s="12"/>
    </row>
    <row r="83" ht="16.55" customHeight="1" spans="1:17">
      <c r="A83" s="12"/>
      <c r="B83" s="37" t="s">
        <v>225</v>
      </c>
      <c r="C83" s="37" t="s">
        <v>226</v>
      </c>
      <c r="D83" s="37" t="s">
        <v>276</v>
      </c>
      <c r="E83" s="37" t="s">
        <v>210</v>
      </c>
      <c r="F83" s="37" t="s">
        <v>146</v>
      </c>
      <c r="G83" s="37" t="s">
        <v>147</v>
      </c>
      <c r="H83" s="98">
        <v>250</v>
      </c>
      <c r="I83" s="98">
        <v>250</v>
      </c>
      <c r="J83" s="98"/>
      <c r="K83" s="98"/>
      <c r="L83" s="98"/>
      <c r="M83" s="98"/>
      <c r="N83" s="98"/>
      <c r="O83" s="98"/>
      <c r="P83" s="98"/>
      <c r="Q83" s="12"/>
    </row>
    <row r="84" ht="16.55" customHeight="1" spans="1:17">
      <c r="A84" s="12"/>
      <c r="B84" s="37" t="s">
        <v>225</v>
      </c>
      <c r="C84" s="37" t="s">
        <v>226</v>
      </c>
      <c r="D84" s="37" t="s">
        <v>277</v>
      </c>
      <c r="E84" s="37" t="s">
        <v>164</v>
      </c>
      <c r="F84" s="37" t="s">
        <v>134</v>
      </c>
      <c r="G84" s="37" t="s">
        <v>168</v>
      </c>
      <c r="H84" s="98">
        <v>159.23</v>
      </c>
      <c r="I84" s="98">
        <v>159.23</v>
      </c>
      <c r="J84" s="98"/>
      <c r="K84" s="98"/>
      <c r="L84" s="98"/>
      <c r="M84" s="98"/>
      <c r="N84" s="98"/>
      <c r="O84" s="98"/>
      <c r="P84" s="98"/>
      <c r="Q84" s="12"/>
    </row>
    <row r="85" ht="16.55" customHeight="1" spans="1:17">
      <c r="A85" s="12"/>
      <c r="B85" s="37" t="s">
        <v>225</v>
      </c>
      <c r="C85" s="37" t="s">
        <v>226</v>
      </c>
      <c r="D85" s="37" t="s">
        <v>277</v>
      </c>
      <c r="E85" s="37" t="s">
        <v>164</v>
      </c>
      <c r="F85" s="37" t="s">
        <v>152</v>
      </c>
      <c r="G85" s="37" t="s">
        <v>153</v>
      </c>
      <c r="H85" s="98">
        <v>522.08</v>
      </c>
      <c r="I85" s="98">
        <v>522.08</v>
      </c>
      <c r="J85" s="98"/>
      <c r="K85" s="98"/>
      <c r="L85" s="98"/>
      <c r="M85" s="98"/>
      <c r="N85" s="98"/>
      <c r="O85" s="98"/>
      <c r="P85" s="98"/>
      <c r="Q85" s="12"/>
    </row>
    <row r="86" ht="16.55" customHeight="1" spans="1:17">
      <c r="A86" s="12"/>
      <c r="B86" s="37" t="s">
        <v>225</v>
      </c>
      <c r="C86" s="37" t="s">
        <v>226</v>
      </c>
      <c r="D86" s="37" t="s">
        <v>278</v>
      </c>
      <c r="E86" s="37" t="s">
        <v>164</v>
      </c>
      <c r="F86" s="37" t="s">
        <v>152</v>
      </c>
      <c r="G86" s="37" t="s">
        <v>153</v>
      </c>
      <c r="H86" s="98">
        <v>187.1</v>
      </c>
      <c r="I86" s="98">
        <v>187.1</v>
      </c>
      <c r="J86" s="98"/>
      <c r="K86" s="98"/>
      <c r="L86" s="98"/>
      <c r="M86" s="98"/>
      <c r="N86" s="98"/>
      <c r="O86" s="98"/>
      <c r="P86" s="98"/>
      <c r="Q86" s="12"/>
    </row>
    <row r="87" ht="16.55" customHeight="1" spans="1:17">
      <c r="A87" s="12"/>
      <c r="B87" s="37" t="s">
        <v>225</v>
      </c>
      <c r="C87" s="37" t="s">
        <v>226</v>
      </c>
      <c r="D87" s="37" t="s">
        <v>279</v>
      </c>
      <c r="E87" s="37" t="s">
        <v>164</v>
      </c>
      <c r="F87" s="37" t="s">
        <v>134</v>
      </c>
      <c r="G87" s="37" t="s">
        <v>168</v>
      </c>
      <c r="H87" s="98">
        <v>121.99</v>
      </c>
      <c r="I87" s="98">
        <v>121.99</v>
      </c>
      <c r="J87" s="98"/>
      <c r="K87" s="98"/>
      <c r="L87" s="98"/>
      <c r="M87" s="98"/>
      <c r="N87" s="98"/>
      <c r="O87" s="98"/>
      <c r="P87" s="98"/>
      <c r="Q87" s="12"/>
    </row>
    <row r="88" ht="16.55" customHeight="1" spans="1:17">
      <c r="A88" s="12"/>
      <c r="B88" s="37" t="s">
        <v>225</v>
      </c>
      <c r="C88" s="37" t="s">
        <v>226</v>
      </c>
      <c r="D88" s="37" t="s">
        <v>279</v>
      </c>
      <c r="E88" s="37" t="s">
        <v>164</v>
      </c>
      <c r="F88" s="37" t="s">
        <v>152</v>
      </c>
      <c r="G88" s="37" t="s">
        <v>153</v>
      </c>
      <c r="H88" s="98">
        <v>270</v>
      </c>
      <c r="I88" s="98">
        <v>270</v>
      </c>
      <c r="J88" s="98"/>
      <c r="K88" s="98"/>
      <c r="L88" s="98"/>
      <c r="M88" s="98"/>
      <c r="N88" s="98"/>
      <c r="O88" s="98"/>
      <c r="P88" s="98"/>
      <c r="Q88" s="12"/>
    </row>
    <row r="89" ht="25" customHeight="1" spans="1:17">
      <c r="A89" s="12"/>
      <c r="B89" s="37" t="s">
        <v>280</v>
      </c>
      <c r="C89" s="37" t="s">
        <v>281</v>
      </c>
      <c r="D89" s="37" t="s">
        <v>282</v>
      </c>
      <c r="E89" s="37" t="s">
        <v>181</v>
      </c>
      <c r="F89" s="37" t="s">
        <v>177</v>
      </c>
      <c r="G89" s="37" t="s">
        <v>153</v>
      </c>
      <c r="H89" s="98">
        <v>7</v>
      </c>
      <c r="I89" s="98">
        <v>7</v>
      </c>
      <c r="J89" s="98"/>
      <c r="K89" s="98"/>
      <c r="L89" s="98"/>
      <c r="M89" s="98"/>
      <c r="N89" s="98"/>
      <c r="O89" s="98"/>
      <c r="P89" s="98"/>
      <c r="Q89" s="12"/>
    </row>
    <row r="90" ht="16.55" customHeight="1" spans="1:17">
      <c r="A90" s="12"/>
      <c r="B90" s="37" t="s">
        <v>283</v>
      </c>
      <c r="C90" s="37" t="s">
        <v>284</v>
      </c>
      <c r="D90" s="37" t="s">
        <v>285</v>
      </c>
      <c r="E90" s="37" t="s">
        <v>185</v>
      </c>
      <c r="F90" s="37" t="s">
        <v>194</v>
      </c>
      <c r="G90" s="37" t="s">
        <v>195</v>
      </c>
      <c r="H90" s="98">
        <v>9.062</v>
      </c>
      <c r="I90" s="98">
        <v>9.062</v>
      </c>
      <c r="J90" s="98"/>
      <c r="K90" s="98"/>
      <c r="L90" s="98"/>
      <c r="M90" s="98"/>
      <c r="N90" s="98"/>
      <c r="O90" s="98"/>
      <c r="P90" s="98"/>
      <c r="Q90" s="12"/>
    </row>
    <row r="91" ht="16.55" customHeight="1" spans="1:17">
      <c r="A91" s="12"/>
      <c r="B91" s="37" t="s">
        <v>283</v>
      </c>
      <c r="C91" s="37" t="s">
        <v>284</v>
      </c>
      <c r="D91" s="37" t="s">
        <v>286</v>
      </c>
      <c r="E91" s="37" t="s">
        <v>185</v>
      </c>
      <c r="F91" s="37" t="s">
        <v>177</v>
      </c>
      <c r="G91" s="37" t="s">
        <v>140</v>
      </c>
      <c r="H91" s="98">
        <v>1.2419</v>
      </c>
      <c r="I91" s="98">
        <v>1.2419</v>
      </c>
      <c r="J91" s="98"/>
      <c r="K91" s="98"/>
      <c r="L91" s="98"/>
      <c r="M91" s="98"/>
      <c r="N91" s="98"/>
      <c r="O91" s="98"/>
      <c r="P91" s="98"/>
      <c r="Q91" s="12"/>
    </row>
    <row r="92" ht="16.55" customHeight="1" spans="1:17">
      <c r="A92" s="12"/>
      <c r="B92" s="37" t="s">
        <v>283</v>
      </c>
      <c r="C92" s="37" t="s">
        <v>284</v>
      </c>
      <c r="D92" s="37" t="s">
        <v>286</v>
      </c>
      <c r="E92" s="37" t="s">
        <v>185</v>
      </c>
      <c r="F92" s="37" t="s">
        <v>177</v>
      </c>
      <c r="G92" s="37" t="s">
        <v>178</v>
      </c>
      <c r="H92" s="98">
        <v>62.935</v>
      </c>
      <c r="I92" s="98">
        <v>62.935</v>
      </c>
      <c r="J92" s="98"/>
      <c r="K92" s="98"/>
      <c r="L92" s="98"/>
      <c r="M92" s="98"/>
      <c r="N92" s="98"/>
      <c r="O92" s="98"/>
      <c r="P92" s="98"/>
      <c r="Q92" s="12"/>
    </row>
    <row r="93" ht="16.55" customHeight="1" spans="1:17">
      <c r="A93" s="12"/>
      <c r="B93" s="37" t="s">
        <v>283</v>
      </c>
      <c r="C93" s="37" t="s">
        <v>284</v>
      </c>
      <c r="D93" s="37" t="s">
        <v>286</v>
      </c>
      <c r="E93" s="37" t="s">
        <v>185</v>
      </c>
      <c r="F93" s="37" t="s">
        <v>177</v>
      </c>
      <c r="G93" s="37" t="s">
        <v>147</v>
      </c>
      <c r="H93" s="98">
        <v>69.208</v>
      </c>
      <c r="I93" s="98">
        <v>69.208</v>
      </c>
      <c r="J93" s="98"/>
      <c r="K93" s="98"/>
      <c r="L93" s="98"/>
      <c r="M93" s="98"/>
      <c r="N93" s="98"/>
      <c r="O93" s="98"/>
      <c r="P93" s="98"/>
      <c r="Q93" s="12"/>
    </row>
    <row r="94" ht="16.55" customHeight="1" spans="1:17">
      <c r="A94" s="12"/>
      <c r="B94" s="37" t="s">
        <v>283</v>
      </c>
      <c r="C94" s="37" t="s">
        <v>284</v>
      </c>
      <c r="D94" s="37" t="s">
        <v>286</v>
      </c>
      <c r="E94" s="37" t="s">
        <v>185</v>
      </c>
      <c r="F94" s="37" t="s">
        <v>177</v>
      </c>
      <c r="G94" s="37" t="s">
        <v>155</v>
      </c>
      <c r="H94" s="98">
        <v>5.068</v>
      </c>
      <c r="I94" s="98">
        <v>5.068</v>
      </c>
      <c r="J94" s="98"/>
      <c r="K94" s="98"/>
      <c r="L94" s="98"/>
      <c r="M94" s="98"/>
      <c r="N94" s="98"/>
      <c r="O94" s="98"/>
      <c r="P94" s="98"/>
      <c r="Q94" s="12"/>
    </row>
    <row r="95" ht="16.55" customHeight="1" spans="1:17">
      <c r="A95" s="12"/>
      <c r="B95" s="37" t="s">
        <v>283</v>
      </c>
      <c r="C95" s="37" t="s">
        <v>284</v>
      </c>
      <c r="D95" s="37" t="s">
        <v>286</v>
      </c>
      <c r="E95" s="37" t="s">
        <v>185</v>
      </c>
      <c r="F95" s="37" t="s">
        <v>183</v>
      </c>
      <c r="G95" s="37" t="s">
        <v>173</v>
      </c>
      <c r="H95" s="98">
        <v>40</v>
      </c>
      <c r="I95" s="98">
        <v>40</v>
      </c>
      <c r="J95" s="98"/>
      <c r="K95" s="98"/>
      <c r="L95" s="98"/>
      <c r="M95" s="98"/>
      <c r="N95" s="98"/>
      <c r="O95" s="98"/>
      <c r="P95" s="98"/>
      <c r="Q95" s="12"/>
    </row>
    <row r="96" ht="16.55" customHeight="1" spans="1:17">
      <c r="A96" s="12"/>
      <c r="B96" s="37" t="s">
        <v>283</v>
      </c>
      <c r="C96" s="37" t="s">
        <v>284</v>
      </c>
      <c r="D96" s="37" t="s">
        <v>286</v>
      </c>
      <c r="E96" s="37" t="s">
        <v>185</v>
      </c>
      <c r="F96" s="37" t="s">
        <v>183</v>
      </c>
      <c r="G96" s="37" t="s">
        <v>192</v>
      </c>
      <c r="H96" s="98">
        <v>253.538</v>
      </c>
      <c r="I96" s="98">
        <v>253.538</v>
      </c>
      <c r="J96" s="98"/>
      <c r="K96" s="98"/>
      <c r="L96" s="98"/>
      <c r="M96" s="98"/>
      <c r="N96" s="98"/>
      <c r="O96" s="98"/>
      <c r="P96" s="98"/>
      <c r="Q96" s="12"/>
    </row>
    <row r="97" ht="16.55" customHeight="1" spans="1:17">
      <c r="A97" s="12"/>
      <c r="B97" s="37" t="s">
        <v>283</v>
      </c>
      <c r="C97" s="37" t="s">
        <v>284</v>
      </c>
      <c r="D97" s="37" t="s">
        <v>287</v>
      </c>
      <c r="E97" s="37" t="s">
        <v>185</v>
      </c>
      <c r="F97" s="37" t="s">
        <v>177</v>
      </c>
      <c r="G97" s="37" t="s">
        <v>178</v>
      </c>
      <c r="H97" s="98">
        <v>20.12</v>
      </c>
      <c r="I97" s="98">
        <v>20.12</v>
      </c>
      <c r="J97" s="98"/>
      <c r="K97" s="98"/>
      <c r="L97" s="98"/>
      <c r="M97" s="98"/>
      <c r="N97" s="98"/>
      <c r="O97" s="98"/>
      <c r="P97" s="98"/>
      <c r="Q97" s="12"/>
    </row>
    <row r="98" ht="16.55" customHeight="1" spans="1:17">
      <c r="A98" s="12"/>
      <c r="B98" s="37" t="s">
        <v>283</v>
      </c>
      <c r="C98" s="37" t="s">
        <v>284</v>
      </c>
      <c r="D98" s="37" t="s">
        <v>287</v>
      </c>
      <c r="E98" s="37" t="s">
        <v>185</v>
      </c>
      <c r="F98" s="37" t="s">
        <v>177</v>
      </c>
      <c r="G98" s="37" t="s">
        <v>147</v>
      </c>
      <c r="H98" s="98">
        <v>46.84</v>
      </c>
      <c r="I98" s="98">
        <v>46.84</v>
      </c>
      <c r="J98" s="98"/>
      <c r="K98" s="98"/>
      <c r="L98" s="98"/>
      <c r="M98" s="98"/>
      <c r="N98" s="98"/>
      <c r="O98" s="98"/>
      <c r="P98" s="98"/>
      <c r="Q98" s="12"/>
    </row>
    <row r="99" ht="16.55" customHeight="1" spans="1:17">
      <c r="A99" s="12"/>
      <c r="B99" s="37" t="s">
        <v>283</v>
      </c>
      <c r="C99" s="37" t="s">
        <v>284</v>
      </c>
      <c r="D99" s="37" t="s">
        <v>287</v>
      </c>
      <c r="E99" s="37" t="s">
        <v>185</v>
      </c>
      <c r="F99" s="37" t="s">
        <v>177</v>
      </c>
      <c r="G99" s="37" t="s">
        <v>155</v>
      </c>
      <c r="H99" s="98">
        <v>2.22</v>
      </c>
      <c r="I99" s="98">
        <v>2.22</v>
      </c>
      <c r="J99" s="98"/>
      <c r="K99" s="98"/>
      <c r="L99" s="98"/>
      <c r="M99" s="98"/>
      <c r="N99" s="98"/>
      <c r="O99" s="98"/>
      <c r="P99" s="98"/>
      <c r="Q99" s="12"/>
    </row>
    <row r="100" ht="16.55" customHeight="1" spans="1:17">
      <c r="A100" s="12"/>
      <c r="B100" s="37" t="s">
        <v>283</v>
      </c>
      <c r="C100" s="37" t="s">
        <v>284</v>
      </c>
      <c r="D100" s="37" t="s">
        <v>287</v>
      </c>
      <c r="E100" s="37" t="s">
        <v>185</v>
      </c>
      <c r="F100" s="37" t="s">
        <v>183</v>
      </c>
      <c r="G100" s="37" t="s">
        <v>192</v>
      </c>
      <c r="H100" s="98">
        <v>8.336</v>
      </c>
      <c r="I100" s="98">
        <v>8.336</v>
      </c>
      <c r="J100" s="98"/>
      <c r="K100" s="98"/>
      <c r="L100" s="98"/>
      <c r="M100" s="98"/>
      <c r="N100" s="98"/>
      <c r="O100" s="98"/>
      <c r="P100" s="98"/>
      <c r="Q100" s="12"/>
    </row>
    <row r="101" ht="16.55" customHeight="1" spans="1:17">
      <c r="A101" s="12"/>
      <c r="B101" s="37" t="s">
        <v>283</v>
      </c>
      <c r="C101" s="37" t="s">
        <v>284</v>
      </c>
      <c r="D101" s="37" t="s">
        <v>288</v>
      </c>
      <c r="E101" s="37" t="s">
        <v>185</v>
      </c>
      <c r="F101" s="37" t="s">
        <v>183</v>
      </c>
      <c r="G101" s="37" t="s">
        <v>192</v>
      </c>
      <c r="H101" s="98">
        <v>47.98</v>
      </c>
      <c r="I101" s="98">
        <v>47.98</v>
      </c>
      <c r="J101" s="98"/>
      <c r="K101" s="98"/>
      <c r="L101" s="98"/>
      <c r="M101" s="98"/>
      <c r="N101" s="98"/>
      <c r="O101" s="98"/>
      <c r="P101" s="98"/>
      <c r="Q101" s="12"/>
    </row>
    <row r="102" ht="16.55" customHeight="1" spans="1:17">
      <c r="A102" s="12"/>
      <c r="B102" s="37" t="s">
        <v>283</v>
      </c>
      <c r="C102" s="37" t="s">
        <v>284</v>
      </c>
      <c r="D102" s="37" t="s">
        <v>289</v>
      </c>
      <c r="E102" s="37" t="s">
        <v>185</v>
      </c>
      <c r="F102" s="37" t="s">
        <v>177</v>
      </c>
      <c r="G102" s="37" t="s">
        <v>153</v>
      </c>
      <c r="H102" s="98">
        <v>0.3</v>
      </c>
      <c r="I102" s="98">
        <v>0.3</v>
      </c>
      <c r="J102" s="98"/>
      <c r="K102" s="98"/>
      <c r="L102" s="98"/>
      <c r="M102" s="98"/>
      <c r="N102" s="98"/>
      <c r="O102" s="98"/>
      <c r="P102" s="98"/>
      <c r="Q102" s="12"/>
    </row>
    <row r="103" ht="16.55" customHeight="1" spans="1:17">
      <c r="A103" s="12"/>
      <c r="B103" s="37" t="s">
        <v>283</v>
      </c>
      <c r="C103" s="37" t="s">
        <v>284</v>
      </c>
      <c r="D103" s="37" t="s">
        <v>289</v>
      </c>
      <c r="E103" s="37" t="s">
        <v>185</v>
      </c>
      <c r="F103" s="37" t="s">
        <v>183</v>
      </c>
      <c r="G103" s="37" t="s">
        <v>173</v>
      </c>
      <c r="H103" s="98">
        <v>71.78</v>
      </c>
      <c r="I103" s="98">
        <v>71.78</v>
      </c>
      <c r="J103" s="98"/>
      <c r="K103" s="98"/>
      <c r="L103" s="98"/>
      <c r="M103" s="98"/>
      <c r="N103" s="98"/>
      <c r="O103" s="98"/>
      <c r="P103" s="98"/>
      <c r="Q103" s="12"/>
    </row>
    <row r="104" ht="16.55" customHeight="1" spans="1:17">
      <c r="A104" s="12"/>
      <c r="B104" s="37" t="s">
        <v>283</v>
      </c>
      <c r="C104" s="37" t="s">
        <v>284</v>
      </c>
      <c r="D104" s="37" t="s">
        <v>290</v>
      </c>
      <c r="E104" s="37" t="s">
        <v>185</v>
      </c>
      <c r="F104" s="37" t="s">
        <v>183</v>
      </c>
      <c r="G104" s="37" t="s">
        <v>192</v>
      </c>
      <c r="H104" s="98">
        <v>37.3</v>
      </c>
      <c r="I104" s="98"/>
      <c r="J104" s="98"/>
      <c r="K104" s="98"/>
      <c r="L104" s="98"/>
      <c r="M104" s="98"/>
      <c r="N104" s="98"/>
      <c r="O104" s="98">
        <v>37.3</v>
      </c>
      <c r="P104" s="98"/>
      <c r="Q104" s="12"/>
    </row>
    <row r="105" ht="16.55" customHeight="1" spans="1:17">
      <c r="A105" s="12"/>
      <c r="B105" s="37" t="s">
        <v>283</v>
      </c>
      <c r="C105" s="37" t="s">
        <v>284</v>
      </c>
      <c r="D105" s="37" t="s">
        <v>291</v>
      </c>
      <c r="E105" s="37" t="s">
        <v>185</v>
      </c>
      <c r="F105" s="37" t="s">
        <v>183</v>
      </c>
      <c r="G105" s="37" t="s">
        <v>191</v>
      </c>
      <c r="H105" s="98">
        <v>132.374406</v>
      </c>
      <c r="I105" s="98">
        <v>132.374406</v>
      </c>
      <c r="J105" s="98"/>
      <c r="K105" s="98"/>
      <c r="L105" s="98"/>
      <c r="M105" s="98"/>
      <c r="N105" s="98"/>
      <c r="O105" s="98"/>
      <c r="P105" s="98"/>
      <c r="Q105" s="12"/>
    </row>
    <row r="106" ht="16.55" customHeight="1" spans="1:17">
      <c r="A106" s="12"/>
      <c r="B106" s="37" t="s">
        <v>283</v>
      </c>
      <c r="C106" s="37" t="s">
        <v>284</v>
      </c>
      <c r="D106" s="37" t="s">
        <v>292</v>
      </c>
      <c r="E106" s="37" t="s">
        <v>185</v>
      </c>
      <c r="F106" s="37" t="s">
        <v>194</v>
      </c>
      <c r="G106" s="37" t="s">
        <v>195</v>
      </c>
      <c r="H106" s="98">
        <v>97.672</v>
      </c>
      <c r="I106" s="98">
        <v>97.672</v>
      </c>
      <c r="J106" s="98"/>
      <c r="K106" s="98"/>
      <c r="L106" s="98"/>
      <c r="M106" s="98"/>
      <c r="N106" s="98"/>
      <c r="O106" s="98"/>
      <c r="P106" s="98"/>
      <c r="Q106" s="12"/>
    </row>
    <row r="107" ht="16.55" customHeight="1" spans="1:17">
      <c r="A107" s="12"/>
      <c r="B107" s="37" t="s">
        <v>283</v>
      </c>
      <c r="C107" s="37" t="s">
        <v>284</v>
      </c>
      <c r="D107" s="37" t="s">
        <v>293</v>
      </c>
      <c r="E107" s="37" t="s">
        <v>185</v>
      </c>
      <c r="F107" s="37" t="s">
        <v>177</v>
      </c>
      <c r="G107" s="37" t="s">
        <v>147</v>
      </c>
      <c r="H107" s="98">
        <v>23.469684</v>
      </c>
      <c r="I107" s="98">
        <v>23.469684</v>
      </c>
      <c r="J107" s="98"/>
      <c r="K107" s="98"/>
      <c r="L107" s="98"/>
      <c r="M107" s="98"/>
      <c r="N107" s="98"/>
      <c r="O107" s="98"/>
      <c r="P107" s="98"/>
      <c r="Q107" s="12"/>
    </row>
    <row r="108" ht="16.55" customHeight="1" spans="1:17">
      <c r="A108" s="12"/>
      <c r="B108" s="37" t="s">
        <v>283</v>
      </c>
      <c r="C108" s="37" t="s">
        <v>284</v>
      </c>
      <c r="D108" s="37" t="s">
        <v>293</v>
      </c>
      <c r="E108" s="37" t="s">
        <v>185</v>
      </c>
      <c r="F108" s="37" t="s">
        <v>183</v>
      </c>
      <c r="G108" s="37" t="s">
        <v>191</v>
      </c>
      <c r="H108" s="98">
        <v>406.530316</v>
      </c>
      <c r="I108" s="98">
        <v>406.530316</v>
      </c>
      <c r="J108" s="98"/>
      <c r="K108" s="98"/>
      <c r="L108" s="98"/>
      <c r="M108" s="98"/>
      <c r="N108" s="98"/>
      <c r="O108" s="98"/>
      <c r="P108" s="98"/>
      <c r="Q108" s="12"/>
    </row>
    <row r="109" ht="16.55" customHeight="1" spans="1:17">
      <c r="A109" s="12"/>
      <c r="B109" s="37" t="s">
        <v>283</v>
      </c>
      <c r="C109" s="37" t="s">
        <v>284</v>
      </c>
      <c r="D109" s="37" t="s">
        <v>294</v>
      </c>
      <c r="E109" s="37" t="s">
        <v>185</v>
      </c>
      <c r="F109" s="37" t="s">
        <v>177</v>
      </c>
      <c r="G109" s="37" t="s">
        <v>147</v>
      </c>
      <c r="H109" s="98">
        <v>156.985456</v>
      </c>
      <c r="I109" s="98">
        <v>156.985456</v>
      </c>
      <c r="J109" s="98"/>
      <c r="K109" s="98"/>
      <c r="L109" s="98"/>
      <c r="M109" s="98"/>
      <c r="N109" s="98"/>
      <c r="O109" s="98"/>
      <c r="P109" s="98"/>
      <c r="Q109" s="12"/>
    </row>
    <row r="110" ht="16.55" customHeight="1" spans="1:17">
      <c r="A110" s="12"/>
      <c r="B110" s="37" t="s">
        <v>283</v>
      </c>
      <c r="C110" s="37" t="s">
        <v>284</v>
      </c>
      <c r="D110" s="37" t="s">
        <v>295</v>
      </c>
      <c r="E110" s="37" t="s">
        <v>185</v>
      </c>
      <c r="F110" s="37" t="s">
        <v>183</v>
      </c>
      <c r="G110" s="37" t="s">
        <v>191</v>
      </c>
      <c r="H110" s="98">
        <v>145</v>
      </c>
      <c r="I110" s="98">
        <v>145</v>
      </c>
      <c r="J110" s="98"/>
      <c r="K110" s="98"/>
      <c r="L110" s="98"/>
      <c r="M110" s="98"/>
      <c r="N110" s="98"/>
      <c r="O110" s="98"/>
      <c r="P110" s="98"/>
      <c r="Q110" s="12"/>
    </row>
    <row r="111" ht="16.55" customHeight="1" spans="1:17">
      <c r="A111" s="12"/>
      <c r="B111" s="37" t="s">
        <v>283</v>
      </c>
      <c r="C111" s="37" t="s">
        <v>284</v>
      </c>
      <c r="D111" s="37" t="s">
        <v>296</v>
      </c>
      <c r="E111" s="37" t="s">
        <v>185</v>
      </c>
      <c r="F111" s="37" t="s">
        <v>177</v>
      </c>
      <c r="G111" s="37" t="s">
        <v>153</v>
      </c>
      <c r="H111" s="98">
        <v>32.387465</v>
      </c>
      <c r="I111" s="98">
        <v>32.387465</v>
      </c>
      <c r="J111" s="98"/>
      <c r="K111" s="98"/>
      <c r="L111" s="98"/>
      <c r="M111" s="98"/>
      <c r="N111" s="98"/>
      <c r="O111" s="98"/>
      <c r="P111" s="98"/>
      <c r="Q111" s="12"/>
    </row>
    <row r="112" ht="16.55" customHeight="1" spans="1:17">
      <c r="A112" s="12"/>
      <c r="B112" s="37" t="s">
        <v>283</v>
      </c>
      <c r="C112" s="37" t="s">
        <v>284</v>
      </c>
      <c r="D112" s="37" t="s">
        <v>296</v>
      </c>
      <c r="E112" s="37" t="s">
        <v>185</v>
      </c>
      <c r="F112" s="37" t="s">
        <v>177</v>
      </c>
      <c r="G112" s="37" t="s">
        <v>147</v>
      </c>
      <c r="H112" s="98">
        <v>2</v>
      </c>
      <c r="I112" s="98">
        <v>2</v>
      </c>
      <c r="J112" s="98"/>
      <c r="K112" s="98"/>
      <c r="L112" s="98"/>
      <c r="M112" s="98"/>
      <c r="N112" s="98"/>
      <c r="O112" s="98"/>
      <c r="P112" s="98"/>
      <c r="Q112" s="12"/>
    </row>
    <row r="113" ht="16.55" customHeight="1" spans="1:17">
      <c r="A113" s="12"/>
      <c r="B113" s="37" t="s">
        <v>283</v>
      </c>
      <c r="C113" s="37" t="s">
        <v>284</v>
      </c>
      <c r="D113" s="37" t="s">
        <v>297</v>
      </c>
      <c r="E113" s="37" t="s">
        <v>185</v>
      </c>
      <c r="F113" s="37" t="s">
        <v>177</v>
      </c>
      <c r="G113" s="37" t="s">
        <v>153</v>
      </c>
      <c r="H113" s="98">
        <v>11.936</v>
      </c>
      <c r="I113" s="98">
        <v>11.936</v>
      </c>
      <c r="J113" s="98"/>
      <c r="K113" s="98"/>
      <c r="L113" s="98"/>
      <c r="M113" s="98"/>
      <c r="N113" s="98"/>
      <c r="O113" s="98"/>
      <c r="P113" s="98"/>
      <c r="Q113" s="12"/>
    </row>
    <row r="114" ht="16.55" customHeight="1" spans="1:17">
      <c r="A114" s="12"/>
      <c r="B114" s="37" t="s">
        <v>283</v>
      </c>
      <c r="C114" s="37" t="s">
        <v>284</v>
      </c>
      <c r="D114" s="37" t="s">
        <v>297</v>
      </c>
      <c r="E114" s="37" t="s">
        <v>185</v>
      </c>
      <c r="F114" s="37" t="s">
        <v>177</v>
      </c>
      <c r="G114" s="37" t="s">
        <v>147</v>
      </c>
      <c r="H114" s="98">
        <v>23.84683</v>
      </c>
      <c r="I114" s="98">
        <v>23.84683</v>
      </c>
      <c r="J114" s="98"/>
      <c r="K114" s="98"/>
      <c r="L114" s="98"/>
      <c r="M114" s="98"/>
      <c r="N114" s="98"/>
      <c r="O114" s="98"/>
      <c r="P114" s="98"/>
      <c r="Q114" s="12"/>
    </row>
    <row r="115" ht="16.55" customHeight="1" spans="1:17">
      <c r="A115" s="12"/>
      <c r="B115" s="37" t="s">
        <v>283</v>
      </c>
      <c r="C115" s="37" t="s">
        <v>284</v>
      </c>
      <c r="D115" s="37" t="s">
        <v>297</v>
      </c>
      <c r="E115" s="37" t="s">
        <v>185</v>
      </c>
      <c r="F115" s="37" t="s">
        <v>177</v>
      </c>
      <c r="G115" s="37" t="s">
        <v>155</v>
      </c>
      <c r="H115" s="98">
        <v>0.44</v>
      </c>
      <c r="I115" s="98">
        <v>0.44</v>
      </c>
      <c r="J115" s="98"/>
      <c r="K115" s="98"/>
      <c r="L115" s="98"/>
      <c r="M115" s="98"/>
      <c r="N115" s="98"/>
      <c r="O115" s="98"/>
      <c r="P115" s="98"/>
      <c r="Q115" s="12"/>
    </row>
    <row r="116" ht="16.55" customHeight="1" spans="1:17">
      <c r="A116" s="12"/>
      <c r="B116" s="37" t="s">
        <v>283</v>
      </c>
      <c r="C116" s="37" t="s">
        <v>284</v>
      </c>
      <c r="D116" s="37" t="s">
        <v>297</v>
      </c>
      <c r="E116" s="37" t="s">
        <v>185</v>
      </c>
      <c r="F116" s="37" t="s">
        <v>183</v>
      </c>
      <c r="G116" s="37" t="s">
        <v>173</v>
      </c>
      <c r="H116" s="98">
        <v>53.505</v>
      </c>
      <c r="I116" s="98">
        <v>53.505</v>
      </c>
      <c r="J116" s="98"/>
      <c r="K116" s="98"/>
      <c r="L116" s="98"/>
      <c r="M116" s="98"/>
      <c r="N116" s="98"/>
      <c r="O116" s="98"/>
      <c r="P116" s="98"/>
      <c r="Q116" s="12"/>
    </row>
    <row r="117" ht="16.55" customHeight="1" spans="1:17">
      <c r="A117" s="12"/>
      <c r="B117" s="37" t="s">
        <v>283</v>
      </c>
      <c r="C117" s="37" t="s">
        <v>284</v>
      </c>
      <c r="D117" s="37" t="s">
        <v>298</v>
      </c>
      <c r="E117" s="37" t="s">
        <v>185</v>
      </c>
      <c r="F117" s="37" t="s">
        <v>177</v>
      </c>
      <c r="G117" s="37" t="s">
        <v>178</v>
      </c>
      <c r="H117" s="98">
        <v>64.2</v>
      </c>
      <c r="I117" s="98"/>
      <c r="J117" s="98"/>
      <c r="K117" s="98"/>
      <c r="L117" s="98"/>
      <c r="M117" s="98"/>
      <c r="N117" s="98"/>
      <c r="O117" s="98"/>
      <c r="P117" s="98">
        <v>64.2</v>
      </c>
      <c r="Q117" s="12"/>
    </row>
    <row r="118" ht="16.55" customHeight="1" spans="1:17">
      <c r="A118" s="12"/>
      <c r="B118" s="37" t="s">
        <v>283</v>
      </c>
      <c r="C118" s="37" t="s">
        <v>284</v>
      </c>
      <c r="D118" s="37" t="s">
        <v>298</v>
      </c>
      <c r="E118" s="37" t="s">
        <v>185</v>
      </c>
      <c r="F118" s="37" t="s">
        <v>177</v>
      </c>
      <c r="G118" s="37" t="s">
        <v>147</v>
      </c>
      <c r="H118" s="98">
        <v>4.5</v>
      </c>
      <c r="I118" s="98"/>
      <c r="J118" s="98"/>
      <c r="K118" s="98"/>
      <c r="L118" s="98"/>
      <c r="M118" s="98"/>
      <c r="N118" s="98"/>
      <c r="O118" s="98"/>
      <c r="P118" s="98">
        <v>4.5</v>
      </c>
      <c r="Q118" s="12"/>
    </row>
    <row r="119" ht="16.55" customHeight="1" spans="1:17">
      <c r="A119" s="12"/>
      <c r="B119" s="37" t="s">
        <v>283</v>
      </c>
      <c r="C119" s="37" t="s">
        <v>284</v>
      </c>
      <c r="D119" s="37" t="s">
        <v>298</v>
      </c>
      <c r="E119" s="37" t="s">
        <v>185</v>
      </c>
      <c r="F119" s="37" t="s">
        <v>177</v>
      </c>
      <c r="G119" s="37" t="s">
        <v>180</v>
      </c>
      <c r="H119" s="98">
        <v>20</v>
      </c>
      <c r="I119" s="98"/>
      <c r="J119" s="98"/>
      <c r="K119" s="98"/>
      <c r="L119" s="98"/>
      <c r="M119" s="98"/>
      <c r="N119" s="98"/>
      <c r="O119" s="98"/>
      <c r="P119" s="98">
        <v>20</v>
      </c>
      <c r="Q119" s="12"/>
    </row>
    <row r="120" ht="16.55" customHeight="1" spans="1:17">
      <c r="A120" s="12"/>
      <c r="B120" s="37" t="s">
        <v>283</v>
      </c>
      <c r="C120" s="37" t="s">
        <v>284</v>
      </c>
      <c r="D120" s="37" t="s">
        <v>298</v>
      </c>
      <c r="E120" s="37" t="s">
        <v>185</v>
      </c>
      <c r="F120" s="37" t="s">
        <v>177</v>
      </c>
      <c r="G120" s="37" t="s">
        <v>155</v>
      </c>
      <c r="H120" s="98">
        <v>73.3</v>
      </c>
      <c r="I120" s="98"/>
      <c r="J120" s="98"/>
      <c r="K120" s="98"/>
      <c r="L120" s="98"/>
      <c r="M120" s="98"/>
      <c r="N120" s="98"/>
      <c r="O120" s="98"/>
      <c r="P120" s="98">
        <v>73.3</v>
      </c>
      <c r="Q120" s="12"/>
    </row>
    <row r="121" ht="16.55" customHeight="1" spans="1:17">
      <c r="A121" s="12"/>
      <c r="B121" s="37" t="s">
        <v>283</v>
      </c>
      <c r="C121" s="37" t="s">
        <v>284</v>
      </c>
      <c r="D121" s="37" t="s">
        <v>299</v>
      </c>
      <c r="E121" s="37" t="s">
        <v>185</v>
      </c>
      <c r="F121" s="37" t="s">
        <v>177</v>
      </c>
      <c r="G121" s="37" t="s">
        <v>147</v>
      </c>
      <c r="H121" s="98">
        <v>13.236775</v>
      </c>
      <c r="I121" s="98">
        <v>13.236775</v>
      </c>
      <c r="J121" s="98"/>
      <c r="K121" s="98"/>
      <c r="L121" s="98"/>
      <c r="M121" s="98"/>
      <c r="N121" s="98"/>
      <c r="O121" s="98"/>
      <c r="P121" s="98"/>
      <c r="Q121" s="12"/>
    </row>
    <row r="122" ht="16.55" customHeight="1" spans="1:17">
      <c r="A122" s="12"/>
      <c r="B122" s="37" t="s">
        <v>283</v>
      </c>
      <c r="C122" s="37" t="s">
        <v>284</v>
      </c>
      <c r="D122" s="37" t="s">
        <v>299</v>
      </c>
      <c r="E122" s="37" t="s">
        <v>185</v>
      </c>
      <c r="F122" s="37" t="s">
        <v>183</v>
      </c>
      <c r="G122" s="37" t="s">
        <v>191</v>
      </c>
      <c r="H122" s="98">
        <v>86.763225</v>
      </c>
      <c r="I122" s="98">
        <v>86.763225</v>
      </c>
      <c r="J122" s="98"/>
      <c r="K122" s="98"/>
      <c r="L122" s="98"/>
      <c r="M122" s="98"/>
      <c r="N122" s="98"/>
      <c r="O122" s="98"/>
      <c r="P122" s="98"/>
      <c r="Q122" s="12"/>
    </row>
    <row r="123" ht="16.55" customHeight="1" spans="1:17">
      <c r="A123" s="12"/>
      <c r="B123" s="37" t="s">
        <v>283</v>
      </c>
      <c r="C123" s="37" t="s">
        <v>284</v>
      </c>
      <c r="D123" s="37" t="s">
        <v>300</v>
      </c>
      <c r="E123" s="37" t="s">
        <v>185</v>
      </c>
      <c r="F123" s="37" t="s">
        <v>177</v>
      </c>
      <c r="G123" s="37" t="s">
        <v>147</v>
      </c>
      <c r="H123" s="98">
        <v>12.204871</v>
      </c>
      <c r="I123" s="98">
        <v>12.204871</v>
      </c>
      <c r="J123" s="98"/>
      <c r="K123" s="98"/>
      <c r="L123" s="98"/>
      <c r="M123" s="98"/>
      <c r="N123" s="98"/>
      <c r="O123" s="98"/>
      <c r="P123" s="98"/>
      <c r="Q123" s="12"/>
    </row>
    <row r="124" ht="16.55" customHeight="1" spans="1:17">
      <c r="A124" s="12"/>
      <c r="B124" s="37" t="s">
        <v>283</v>
      </c>
      <c r="C124" s="37" t="s">
        <v>284</v>
      </c>
      <c r="D124" s="37" t="s">
        <v>300</v>
      </c>
      <c r="E124" s="37" t="s">
        <v>185</v>
      </c>
      <c r="F124" s="37" t="s">
        <v>183</v>
      </c>
      <c r="G124" s="37" t="s">
        <v>191</v>
      </c>
      <c r="H124" s="98">
        <v>168.795129</v>
      </c>
      <c r="I124" s="98">
        <v>168.795129</v>
      </c>
      <c r="J124" s="98"/>
      <c r="K124" s="98"/>
      <c r="L124" s="98"/>
      <c r="M124" s="98"/>
      <c r="N124" s="98"/>
      <c r="O124" s="98"/>
      <c r="P124" s="98"/>
      <c r="Q124" s="12"/>
    </row>
    <row r="125" ht="16.55" customHeight="1" spans="1:17">
      <c r="A125" s="12"/>
      <c r="B125" s="37" t="s">
        <v>283</v>
      </c>
      <c r="C125" s="37" t="s">
        <v>284</v>
      </c>
      <c r="D125" s="37" t="s">
        <v>301</v>
      </c>
      <c r="E125" s="37" t="s">
        <v>185</v>
      </c>
      <c r="F125" s="37" t="s">
        <v>183</v>
      </c>
      <c r="G125" s="37" t="s">
        <v>191</v>
      </c>
      <c r="H125" s="98">
        <v>226.25</v>
      </c>
      <c r="I125" s="98">
        <v>226.25</v>
      </c>
      <c r="J125" s="98"/>
      <c r="K125" s="98"/>
      <c r="L125" s="98"/>
      <c r="M125" s="98"/>
      <c r="N125" s="98"/>
      <c r="O125" s="98"/>
      <c r="P125" s="98"/>
      <c r="Q125" s="12"/>
    </row>
    <row r="126" ht="16.55" customHeight="1" spans="1:17">
      <c r="A126" s="12"/>
      <c r="B126" s="37" t="s">
        <v>283</v>
      </c>
      <c r="C126" s="37" t="s">
        <v>284</v>
      </c>
      <c r="D126" s="37" t="s">
        <v>302</v>
      </c>
      <c r="E126" s="37" t="s">
        <v>185</v>
      </c>
      <c r="F126" s="37" t="s">
        <v>183</v>
      </c>
      <c r="G126" s="37" t="s">
        <v>184</v>
      </c>
      <c r="H126" s="98">
        <v>17.98</v>
      </c>
      <c r="I126" s="98">
        <v>17.98</v>
      </c>
      <c r="J126" s="98"/>
      <c r="K126" s="98"/>
      <c r="L126" s="98"/>
      <c r="M126" s="98"/>
      <c r="N126" s="98"/>
      <c r="O126" s="98"/>
      <c r="P126" s="98"/>
      <c r="Q126" s="12"/>
    </row>
    <row r="127" ht="25" customHeight="1" spans="1:17">
      <c r="A127" s="12"/>
      <c r="B127" s="37" t="s">
        <v>303</v>
      </c>
      <c r="C127" s="37" t="s">
        <v>281</v>
      </c>
      <c r="D127" s="37" t="s">
        <v>304</v>
      </c>
      <c r="E127" s="37" t="s">
        <v>181</v>
      </c>
      <c r="F127" s="37" t="s">
        <v>177</v>
      </c>
      <c r="G127" s="37" t="s">
        <v>147</v>
      </c>
      <c r="H127" s="98">
        <v>6</v>
      </c>
      <c r="I127" s="98"/>
      <c r="J127" s="98"/>
      <c r="K127" s="98"/>
      <c r="L127" s="98"/>
      <c r="M127" s="98"/>
      <c r="N127" s="98"/>
      <c r="O127" s="98"/>
      <c r="P127" s="98">
        <v>6</v>
      </c>
      <c r="Q127" s="12"/>
    </row>
    <row r="128" ht="25" customHeight="1" spans="1:17">
      <c r="A128" s="12"/>
      <c r="B128" s="37" t="s">
        <v>303</v>
      </c>
      <c r="C128" s="37" t="s">
        <v>281</v>
      </c>
      <c r="D128" s="37" t="s">
        <v>305</v>
      </c>
      <c r="E128" s="37" t="s">
        <v>181</v>
      </c>
      <c r="F128" s="37" t="s">
        <v>177</v>
      </c>
      <c r="G128" s="37" t="s">
        <v>168</v>
      </c>
      <c r="H128" s="98">
        <v>1.9686</v>
      </c>
      <c r="I128" s="98"/>
      <c r="J128" s="98"/>
      <c r="K128" s="98"/>
      <c r="L128" s="98"/>
      <c r="M128" s="98"/>
      <c r="N128" s="98"/>
      <c r="O128" s="98"/>
      <c r="P128" s="98">
        <v>1.9686</v>
      </c>
      <c r="Q128" s="12"/>
    </row>
    <row r="129" ht="25" customHeight="1" spans="1:17">
      <c r="A129" s="12"/>
      <c r="B129" s="37" t="s">
        <v>303</v>
      </c>
      <c r="C129" s="37" t="s">
        <v>281</v>
      </c>
      <c r="D129" s="37" t="s">
        <v>306</v>
      </c>
      <c r="E129" s="37" t="s">
        <v>181</v>
      </c>
      <c r="F129" s="37" t="s">
        <v>177</v>
      </c>
      <c r="G129" s="37" t="s">
        <v>166</v>
      </c>
      <c r="H129" s="98">
        <v>20.71779</v>
      </c>
      <c r="I129" s="98"/>
      <c r="J129" s="98"/>
      <c r="K129" s="98"/>
      <c r="L129" s="98"/>
      <c r="M129" s="98"/>
      <c r="N129" s="98"/>
      <c r="O129" s="98"/>
      <c r="P129" s="98">
        <v>20.71779</v>
      </c>
      <c r="Q129" s="12"/>
    </row>
    <row r="130" ht="25" customHeight="1" spans="1:17">
      <c r="A130" s="12"/>
      <c r="B130" s="37" t="s">
        <v>303</v>
      </c>
      <c r="C130" s="37" t="s">
        <v>281</v>
      </c>
      <c r="D130" s="37" t="s">
        <v>306</v>
      </c>
      <c r="E130" s="37" t="s">
        <v>181</v>
      </c>
      <c r="F130" s="37" t="s">
        <v>177</v>
      </c>
      <c r="G130" s="37" t="s">
        <v>167</v>
      </c>
      <c r="H130" s="98">
        <v>108.487262</v>
      </c>
      <c r="I130" s="98"/>
      <c r="J130" s="98"/>
      <c r="K130" s="98"/>
      <c r="L130" s="98"/>
      <c r="M130" s="98"/>
      <c r="N130" s="98"/>
      <c r="O130" s="98"/>
      <c r="P130" s="98">
        <v>108.487262</v>
      </c>
      <c r="Q130" s="12"/>
    </row>
    <row r="131" ht="25" customHeight="1" spans="1:17">
      <c r="A131" s="12"/>
      <c r="B131" s="37" t="s">
        <v>303</v>
      </c>
      <c r="C131" s="37" t="s">
        <v>281</v>
      </c>
      <c r="D131" s="37" t="s">
        <v>306</v>
      </c>
      <c r="E131" s="37" t="s">
        <v>181</v>
      </c>
      <c r="F131" s="37" t="s">
        <v>177</v>
      </c>
      <c r="G131" s="37" t="s">
        <v>153</v>
      </c>
      <c r="H131" s="98">
        <v>34.269504</v>
      </c>
      <c r="I131" s="98"/>
      <c r="J131" s="98"/>
      <c r="K131" s="98"/>
      <c r="L131" s="98"/>
      <c r="M131" s="98"/>
      <c r="N131" s="98"/>
      <c r="O131" s="98"/>
      <c r="P131" s="98">
        <v>34.269504</v>
      </c>
      <c r="Q131" s="12"/>
    </row>
    <row r="132" ht="25" customHeight="1" spans="1:17">
      <c r="A132" s="12"/>
      <c r="B132" s="37" t="s">
        <v>303</v>
      </c>
      <c r="C132" s="37" t="s">
        <v>281</v>
      </c>
      <c r="D132" s="37" t="s">
        <v>307</v>
      </c>
      <c r="E132" s="37" t="s">
        <v>181</v>
      </c>
      <c r="F132" s="37" t="s">
        <v>177</v>
      </c>
      <c r="G132" s="37" t="s">
        <v>140</v>
      </c>
      <c r="H132" s="98">
        <v>6.468</v>
      </c>
      <c r="I132" s="98"/>
      <c r="J132" s="98"/>
      <c r="K132" s="98"/>
      <c r="L132" s="98"/>
      <c r="M132" s="98"/>
      <c r="N132" s="98"/>
      <c r="O132" s="98"/>
      <c r="P132" s="98">
        <v>6.468</v>
      </c>
      <c r="Q132" s="12"/>
    </row>
    <row r="133" ht="25" customHeight="1" spans="1:17">
      <c r="A133" s="12"/>
      <c r="B133" s="37" t="s">
        <v>303</v>
      </c>
      <c r="C133" s="37" t="s">
        <v>281</v>
      </c>
      <c r="D133" s="37" t="s">
        <v>307</v>
      </c>
      <c r="E133" s="37" t="s">
        <v>181</v>
      </c>
      <c r="F133" s="37" t="s">
        <v>177</v>
      </c>
      <c r="G133" s="37" t="s">
        <v>143</v>
      </c>
      <c r="H133" s="98">
        <v>0.856</v>
      </c>
      <c r="I133" s="98"/>
      <c r="J133" s="98"/>
      <c r="K133" s="98"/>
      <c r="L133" s="98"/>
      <c r="M133" s="98"/>
      <c r="N133" s="98"/>
      <c r="O133" s="98"/>
      <c r="P133" s="98">
        <v>0.856</v>
      </c>
      <c r="Q133" s="12"/>
    </row>
    <row r="134" ht="25" customHeight="1" spans="1:17">
      <c r="A134" s="12"/>
      <c r="B134" s="37" t="s">
        <v>303</v>
      </c>
      <c r="C134" s="37" t="s">
        <v>281</v>
      </c>
      <c r="D134" s="37" t="s">
        <v>307</v>
      </c>
      <c r="E134" s="37" t="s">
        <v>181</v>
      </c>
      <c r="F134" s="37" t="s">
        <v>177</v>
      </c>
      <c r="G134" s="37" t="s">
        <v>155</v>
      </c>
      <c r="H134" s="98">
        <v>1.676</v>
      </c>
      <c r="I134" s="98"/>
      <c r="J134" s="98"/>
      <c r="K134" s="98"/>
      <c r="L134" s="98"/>
      <c r="M134" s="98"/>
      <c r="N134" s="98"/>
      <c r="O134" s="98"/>
      <c r="P134" s="98">
        <v>1.676</v>
      </c>
      <c r="Q134" s="12"/>
    </row>
    <row r="135" ht="25" customHeight="1" spans="1:17">
      <c r="A135" s="12"/>
      <c r="B135" s="37" t="s">
        <v>303</v>
      </c>
      <c r="C135" s="37" t="s">
        <v>281</v>
      </c>
      <c r="D135" s="37" t="s">
        <v>308</v>
      </c>
      <c r="E135" s="37" t="s">
        <v>181</v>
      </c>
      <c r="F135" s="37" t="s">
        <v>177</v>
      </c>
      <c r="G135" s="37" t="s">
        <v>155</v>
      </c>
      <c r="H135" s="98">
        <v>24.44</v>
      </c>
      <c r="I135" s="98"/>
      <c r="J135" s="98"/>
      <c r="K135" s="98"/>
      <c r="L135" s="98"/>
      <c r="M135" s="98"/>
      <c r="N135" s="98"/>
      <c r="O135" s="98"/>
      <c r="P135" s="98">
        <v>24.44</v>
      </c>
      <c r="Q135" s="12"/>
    </row>
    <row r="136" ht="25" customHeight="1" spans="1:17">
      <c r="A136" s="12"/>
      <c r="B136" s="37" t="s">
        <v>303</v>
      </c>
      <c r="C136" s="37" t="s">
        <v>281</v>
      </c>
      <c r="D136" s="37" t="s">
        <v>309</v>
      </c>
      <c r="E136" s="37" t="s">
        <v>181</v>
      </c>
      <c r="F136" s="37" t="s">
        <v>177</v>
      </c>
      <c r="G136" s="37" t="s">
        <v>165</v>
      </c>
      <c r="H136" s="98">
        <v>0.665016</v>
      </c>
      <c r="I136" s="98"/>
      <c r="J136" s="98"/>
      <c r="K136" s="98"/>
      <c r="L136" s="98"/>
      <c r="M136" s="98"/>
      <c r="N136" s="98"/>
      <c r="O136" s="98"/>
      <c r="P136" s="98">
        <v>0.665016</v>
      </c>
      <c r="Q136" s="12"/>
    </row>
    <row r="137" ht="25" customHeight="1" spans="1:17">
      <c r="A137" s="12"/>
      <c r="B137" s="37" t="s">
        <v>303</v>
      </c>
      <c r="C137" s="37" t="s">
        <v>281</v>
      </c>
      <c r="D137" s="37" t="s">
        <v>309</v>
      </c>
      <c r="E137" s="37" t="s">
        <v>181</v>
      </c>
      <c r="F137" s="37" t="s">
        <v>177</v>
      </c>
      <c r="G137" s="37" t="s">
        <v>138</v>
      </c>
      <c r="H137" s="98">
        <v>5.451641</v>
      </c>
      <c r="I137" s="98"/>
      <c r="J137" s="98"/>
      <c r="K137" s="98"/>
      <c r="L137" s="98"/>
      <c r="M137" s="98"/>
      <c r="N137" s="98"/>
      <c r="O137" s="98"/>
      <c r="P137" s="98">
        <v>5.451641</v>
      </c>
      <c r="Q137" s="12"/>
    </row>
    <row r="138" ht="25" customHeight="1" spans="1:17">
      <c r="A138" s="12"/>
      <c r="B138" s="37" t="s">
        <v>303</v>
      </c>
      <c r="C138" s="37" t="s">
        <v>281</v>
      </c>
      <c r="D138" s="37" t="s">
        <v>309</v>
      </c>
      <c r="E138" s="37" t="s">
        <v>181</v>
      </c>
      <c r="F138" s="37" t="s">
        <v>177</v>
      </c>
      <c r="G138" s="37" t="s">
        <v>166</v>
      </c>
      <c r="H138" s="98">
        <v>7.169418</v>
      </c>
      <c r="I138" s="98"/>
      <c r="J138" s="98"/>
      <c r="K138" s="98"/>
      <c r="L138" s="98"/>
      <c r="M138" s="98"/>
      <c r="N138" s="98"/>
      <c r="O138" s="98"/>
      <c r="P138" s="98">
        <v>7.169418</v>
      </c>
      <c r="Q138" s="12"/>
    </row>
    <row r="139" ht="25" customHeight="1" spans="1:17">
      <c r="A139" s="12"/>
      <c r="B139" s="37" t="s">
        <v>303</v>
      </c>
      <c r="C139" s="37" t="s">
        <v>281</v>
      </c>
      <c r="D139" s="37" t="s">
        <v>309</v>
      </c>
      <c r="E139" s="37" t="s">
        <v>181</v>
      </c>
      <c r="F139" s="37" t="s">
        <v>177</v>
      </c>
      <c r="G139" s="37" t="s">
        <v>167</v>
      </c>
      <c r="H139" s="98">
        <v>31.83621</v>
      </c>
      <c r="I139" s="98"/>
      <c r="J139" s="98"/>
      <c r="K139" s="98"/>
      <c r="L139" s="98"/>
      <c r="M139" s="98"/>
      <c r="N139" s="98"/>
      <c r="O139" s="98"/>
      <c r="P139" s="98">
        <v>31.83621</v>
      </c>
      <c r="Q139" s="12"/>
    </row>
    <row r="140" ht="25" customHeight="1" spans="1:17">
      <c r="A140" s="12"/>
      <c r="B140" s="37" t="s">
        <v>303</v>
      </c>
      <c r="C140" s="37" t="s">
        <v>281</v>
      </c>
      <c r="D140" s="37" t="s">
        <v>310</v>
      </c>
      <c r="E140" s="37" t="s">
        <v>181</v>
      </c>
      <c r="F140" s="37" t="s">
        <v>183</v>
      </c>
      <c r="G140" s="37" t="s">
        <v>184</v>
      </c>
      <c r="H140" s="98">
        <v>28</v>
      </c>
      <c r="I140" s="98"/>
      <c r="J140" s="98"/>
      <c r="K140" s="98"/>
      <c r="L140" s="98"/>
      <c r="M140" s="98"/>
      <c r="N140" s="98"/>
      <c r="O140" s="98"/>
      <c r="P140" s="98">
        <v>28</v>
      </c>
      <c r="Q140" s="12"/>
    </row>
    <row r="141" ht="16.55" customHeight="1" spans="1:17">
      <c r="A141" s="12"/>
      <c r="B141" s="37" t="s">
        <v>311</v>
      </c>
      <c r="C141" s="37" t="s">
        <v>281</v>
      </c>
      <c r="D141" s="37" t="s">
        <v>312</v>
      </c>
      <c r="E141" s="37" t="s">
        <v>212</v>
      </c>
      <c r="F141" s="37" t="s">
        <v>177</v>
      </c>
      <c r="G141" s="37" t="s">
        <v>147</v>
      </c>
      <c r="H141" s="98">
        <v>600</v>
      </c>
      <c r="I141" s="98">
        <v>600</v>
      </c>
      <c r="J141" s="98"/>
      <c r="K141" s="98"/>
      <c r="L141" s="98"/>
      <c r="M141" s="98"/>
      <c r="N141" s="98"/>
      <c r="O141" s="98"/>
      <c r="P141" s="98"/>
      <c r="Q141" s="12"/>
    </row>
    <row r="142" ht="16.55" customHeight="1" spans="1:17">
      <c r="A142" s="12"/>
      <c r="B142" s="37" t="s">
        <v>311</v>
      </c>
      <c r="C142" s="37" t="s">
        <v>281</v>
      </c>
      <c r="D142" s="37" t="s">
        <v>313</v>
      </c>
      <c r="E142" s="37" t="s">
        <v>181</v>
      </c>
      <c r="F142" s="37" t="s">
        <v>177</v>
      </c>
      <c r="G142" s="37" t="s">
        <v>153</v>
      </c>
      <c r="H142" s="98">
        <v>83.09</v>
      </c>
      <c r="I142" s="98">
        <v>56.52232</v>
      </c>
      <c r="J142" s="98"/>
      <c r="K142" s="98"/>
      <c r="L142" s="98"/>
      <c r="M142" s="98"/>
      <c r="N142" s="98"/>
      <c r="O142" s="98"/>
      <c r="P142" s="98">
        <v>26.56768</v>
      </c>
      <c r="Q142" s="12"/>
    </row>
    <row r="143" ht="16.55" customHeight="1" spans="1:17">
      <c r="A143" s="12"/>
      <c r="B143" s="37" t="s">
        <v>311</v>
      </c>
      <c r="C143" s="37" t="s">
        <v>281</v>
      </c>
      <c r="D143" s="37" t="s">
        <v>313</v>
      </c>
      <c r="E143" s="37" t="s">
        <v>181</v>
      </c>
      <c r="F143" s="37" t="s">
        <v>177</v>
      </c>
      <c r="G143" s="37" t="s">
        <v>168</v>
      </c>
      <c r="H143" s="98">
        <v>24.5</v>
      </c>
      <c r="I143" s="98">
        <v>24.5</v>
      </c>
      <c r="J143" s="98"/>
      <c r="K143" s="98"/>
      <c r="L143" s="98"/>
      <c r="M143" s="98"/>
      <c r="N143" s="98"/>
      <c r="O143" s="98"/>
      <c r="P143" s="98"/>
      <c r="Q143" s="12"/>
    </row>
    <row r="144" ht="16.55" customHeight="1" spans="1:17">
      <c r="A144" s="12"/>
      <c r="B144" s="37" t="s">
        <v>311</v>
      </c>
      <c r="C144" s="37" t="s">
        <v>281</v>
      </c>
      <c r="D144" s="37" t="s">
        <v>313</v>
      </c>
      <c r="E144" s="37" t="s">
        <v>181</v>
      </c>
      <c r="F144" s="37" t="s">
        <v>177</v>
      </c>
      <c r="G144" s="37" t="s">
        <v>147</v>
      </c>
      <c r="H144" s="98">
        <v>9.85</v>
      </c>
      <c r="I144" s="98"/>
      <c r="J144" s="98"/>
      <c r="K144" s="98"/>
      <c r="L144" s="98"/>
      <c r="M144" s="98"/>
      <c r="N144" s="98"/>
      <c r="O144" s="98"/>
      <c r="P144" s="98">
        <v>9.85</v>
      </c>
      <c r="Q144" s="12"/>
    </row>
    <row r="145" ht="16.55" customHeight="1" spans="1:17">
      <c r="A145" s="12"/>
      <c r="B145" s="37" t="s">
        <v>311</v>
      </c>
      <c r="C145" s="37" t="s">
        <v>281</v>
      </c>
      <c r="D145" s="37" t="s">
        <v>314</v>
      </c>
      <c r="E145" s="37" t="s">
        <v>181</v>
      </c>
      <c r="F145" s="37" t="s">
        <v>177</v>
      </c>
      <c r="G145" s="37" t="s">
        <v>147</v>
      </c>
      <c r="H145" s="98">
        <v>14.5</v>
      </c>
      <c r="I145" s="98">
        <v>14.5</v>
      </c>
      <c r="J145" s="98"/>
      <c r="K145" s="98"/>
      <c r="L145" s="98"/>
      <c r="M145" s="98"/>
      <c r="N145" s="98"/>
      <c r="O145" s="98"/>
      <c r="P145" s="98"/>
      <c r="Q145" s="12"/>
    </row>
    <row r="146" ht="16.55" customHeight="1" spans="1:17">
      <c r="A146" s="12"/>
      <c r="B146" s="37" t="s">
        <v>311</v>
      </c>
      <c r="C146" s="37" t="s">
        <v>281</v>
      </c>
      <c r="D146" s="37" t="s">
        <v>315</v>
      </c>
      <c r="E146" s="37" t="s">
        <v>181</v>
      </c>
      <c r="F146" s="37" t="s">
        <v>177</v>
      </c>
      <c r="G146" s="37" t="s">
        <v>147</v>
      </c>
      <c r="H146" s="98">
        <v>25.89768</v>
      </c>
      <c r="I146" s="98">
        <v>25.89768</v>
      </c>
      <c r="J146" s="98"/>
      <c r="K146" s="98"/>
      <c r="L146" s="98"/>
      <c r="M146" s="98"/>
      <c r="N146" s="98"/>
      <c r="O146" s="98"/>
      <c r="P146" s="98"/>
      <c r="Q146" s="12"/>
    </row>
    <row r="147" ht="16.55" customHeight="1" spans="1:17">
      <c r="A147" s="12"/>
      <c r="B147" s="37" t="s">
        <v>311</v>
      </c>
      <c r="C147" s="37" t="s">
        <v>281</v>
      </c>
      <c r="D147" s="37" t="s">
        <v>316</v>
      </c>
      <c r="E147" s="37" t="s">
        <v>181</v>
      </c>
      <c r="F147" s="37" t="s">
        <v>177</v>
      </c>
      <c r="G147" s="37" t="s">
        <v>147</v>
      </c>
      <c r="H147" s="98">
        <v>11.744</v>
      </c>
      <c r="I147" s="98"/>
      <c r="J147" s="98"/>
      <c r="K147" s="98"/>
      <c r="L147" s="98"/>
      <c r="M147" s="98"/>
      <c r="N147" s="98"/>
      <c r="O147" s="98"/>
      <c r="P147" s="98">
        <v>11.744</v>
      </c>
      <c r="Q147" s="12"/>
    </row>
    <row r="148" ht="16.55" customHeight="1" spans="1:17">
      <c r="A148" s="12"/>
      <c r="B148" s="37" t="s">
        <v>311</v>
      </c>
      <c r="C148" s="37" t="s">
        <v>281</v>
      </c>
      <c r="D148" s="37" t="s">
        <v>317</v>
      </c>
      <c r="E148" s="37" t="s">
        <v>181</v>
      </c>
      <c r="F148" s="37" t="s">
        <v>177</v>
      </c>
      <c r="G148" s="37" t="s">
        <v>171</v>
      </c>
      <c r="H148" s="98">
        <v>5.38</v>
      </c>
      <c r="I148" s="98">
        <v>5.38</v>
      </c>
      <c r="J148" s="98"/>
      <c r="K148" s="98"/>
      <c r="L148" s="98"/>
      <c r="M148" s="98"/>
      <c r="N148" s="98"/>
      <c r="O148" s="98"/>
      <c r="P148" s="98"/>
      <c r="Q148" s="12"/>
    </row>
    <row r="149" ht="16.55" customHeight="1" spans="1:17">
      <c r="A149" s="12"/>
      <c r="B149" s="37" t="s">
        <v>311</v>
      </c>
      <c r="C149" s="37" t="s">
        <v>281</v>
      </c>
      <c r="D149" s="37" t="s">
        <v>318</v>
      </c>
      <c r="E149" s="37" t="s">
        <v>181</v>
      </c>
      <c r="F149" s="37" t="s">
        <v>177</v>
      </c>
      <c r="G149" s="37" t="s">
        <v>135</v>
      </c>
      <c r="H149" s="98">
        <v>0.5</v>
      </c>
      <c r="I149" s="98">
        <v>0.5</v>
      </c>
      <c r="J149" s="98"/>
      <c r="K149" s="98"/>
      <c r="L149" s="98"/>
      <c r="M149" s="98"/>
      <c r="N149" s="98"/>
      <c r="O149" s="98"/>
      <c r="P149" s="98"/>
      <c r="Q149" s="12"/>
    </row>
    <row r="150" ht="16.55" customHeight="1" spans="1:17">
      <c r="A150" s="12"/>
      <c r="B150" s="37" t="s">
        <v>311</v>
      </c>
      <c r="C150" s="37" t="s">
        <v>281</v>
      </c>
      <c r="D150" s="37" t="s">
        <v>318</v>
      </c>
      <c r="E150" s="37" t="s">
        <v>181</v>
      </c>
      <c r="F150" s="37" t="s">
        <v>177</v>
      </c>
      <c r="G150" s="37" t="s">
        <v>140</v>
      </c>
      <c r="H150" s="98">
        <v>29.02</v>
      </c>
      <c r="I150" s="98">
        <v>29.02</v>
      </c>
      <c r="J150" s="98"/>
      <c r="K150" s="98"/>
      <c r="L150" s="98"/>
      <c r="M150" s="98"/>
      <c r="N150" s="98"/>
      <c r="O150" s="98"/>
      <c r="P150" s="98"/>
      <c r="Q150" s="12"/>
    </row>
    <row r="151" ht="16.55" customHeight="1" spans="1:17">
      <c r="A151" s="12"/>
      <c r="B151" s="37" t="s">
        <v>311</v>
      </c>
      <c r="C151" s="37" t="s">
        <v>281</v>
      </c>
      <c r="D151" s="37" t="s">
        <v>318</v>
      </c>
      <c r="E151" s="37" t="s">
        <v>181</v>
      </c>
      <c r="F151" s="37" t="s">
        <v>177</v>
      </c>
      <c r="G151" s="37" t="s">
        <v>168</v>
      </c>
      <c r="H151" s="98">
        <v>4.68</v>
      </c>
      <c r="I151" s="98">
        <v>4.68</v>
      </c>
      <c r="J151" s="98"/>
      <c r="K151" s="98"/>
      <c r="L151" s="98"/>
      <c r="M151" s="98"/>
      <c r="N151" s="98"/>
      <c r="O151" s="98"/>
      <c r="P151" s="98"/>
      <c r="Q151" s="12"/>
    </row>
    <row r="152" ht="16.55" customHeight="1" spans="1:17">
      <c r="A152" s="12"/>
      <c r="B152" s="37" t="s">
        <v>311</v>
      </c>
      <c r="C152" s="37" t="s">
        <v>281</v>
      </c>
      <c r="D152" s="37" t="s">
        <v>318</v>
      </c>
      <c r="E152" s="37" t="s">
        <v>181</v>
      </c>
      <c r="F152" s="37" t="s">
        <v>177</v>
      </c>
      <c r="G152" s="37" t="s">
        <v>147</v>
      </c>
      <c r="H152" s="98">
        <v>14</v>
      </c>
      <c r="I152" s="98">
        <v>14</v>
      </c>
      <c r="J152" s="98"/>
      <c r="K152" s="98"/>
      <c r="L152" s="98"/>
      <c r="M152" s="98"/>
      <c r="N152" s="98"/>
      <c r="O152" s="98"/>
      <c r="P152" s="98"/>
      <c r="Q152" s="12"/>
    </row>
    <row r="153" ht="16.55" customHeight="1" spans="1:17">
      <c r="A153" s="12"/>
      <c r="B153" s="37" t="s">
        <v>311</v>
      </c>
      <c r="C153" s="37" t="s">
        <v>281</v>
      </c>
      <c r="D153" s="37" t="s">
        <v>318</v>
      </c>
      <c r="E153" s="37" t="s">
        <v>181</v>
      </c>
      <c r="F153" s="37" t="s">
        <v>177</v>
      </c>
      <c r="G153" s="37" t="s">
        <v>143</v>
      </c>
      <c r="H153" s="98">
        <v>5</v>
      </c>
      <c r="I153" s="98">
        <v>5</v>
      </c>
      <c r="J153" s="98"/>
      <c r="K153" s="98"/>
      <c r="L153" s="98"/>
      <c r="M153" s="98"/>
      <c r="N153" s="98"/>
      <c r="O153" s="98"/>
      <c r="P153" s="98"/>
      <c r="Q153" s="12"/>
    </row>
    <row r="154" ht="16.55" customHeight="1" spans="1:17">
      <c r="A154" s="12"/>
      <c r="B154" s="37" t="s">
        <v>311</v>
      </c>
      <c r="C154" s="37" t="s">
        <v>281</v>
      </c>
      <c r="D154" s="37" t="s">
        <v>319</v>
      </c>
      <c r="E154" s="37" t="s">
        <v>210</v>
      </c>
      <c r="F154" s="37" t="s">
        <v>177</v>
      </c>
      <c r="G154" s="37" t="s">
        <v>147</v>
      </c>
      <c r="H154" s="98">
        <v>650.50613</v>
      </c>
      <c r="I154" s="98">
        <v>650.50613</v>
      </c>
      <c r="J154" s="98"/>
      <c r="K154" s="98"/>
      <c r="L154" s="98"/>
      <c r="M154" s="98"/>
      <c r="N154" s="98"/>
      <c r="O154" s="98"/>
      <c r="P154" s="98"/>
      <c r="Q154" s="12"/>
    </row>
    <row r="155" ht="16.55" customHeight="1" spans="1:17">
      <c r="A155" s="12"/>
      <c r="B155" s="37" t="s">
        <v>311</v>
      </c>
      <c r="C155" s="37" t="s">
        <v>281</v>
      </c>
      <c r="D155" s="37" t="s">
        <v>320</v>
      </c>
      <c r="E155" s="37" t="s">
        <v>210</v>
      </c>
      <c r="F155" s="37" t="s">
        <v>177</v>
      </c>
      <c r="G155" s="37" t="s">
        <v>140</v>
      </c>
      <c r="H155" s="98">
        <v>19</v>
      </c>
      <c r="I155" s="98">
        <v>19</v>
      </c>
      <c r="J155" s="98"/>
      <c r="K155" s="98"/>
      <c r="L155" s="98"/>
      <c r="M155" s="98"/>
      <c r="N155" s="98"/>
      <c r="O155" s="98"/>
      <c r="P155" s="98"/>
      <c r="Q155" s="12"/>
    </row>
    <row r="156" ht="16.55" customHeight="1" spans="1:17">
      <c r="A156" s="12"/>
      <c r="B156" s="37" t="s">
        <v>311</v>
      </c>
      <c r="C156" s="37" t="s">
        <v>281</v>
      </c>
      <c r="D156" s="37" t="s">
        <v>320</v>
      </c>
      <c r="E156" s="37" t="s">
        <v>210</v>
      </c>
      <c r="F156" s="37" t="s">
        <v>177</v>
      </c>
      <c r="G156" s="37" t="s">
        <v>169</v>
      </c>
      <c r="H156" s="98">
        <v>11.52</v>
      </c>
      <c r="I156" s="98">
        <v>11.52</v>
      </c>
      <c r="J156" s="98"/>
      <c r="K156" s="98"/>
      <c r="L156" s="98"/>
      <c r="M156" s="98"/>
      <c r="N156" s="98"/>
      <c r="O156" s="98"/>
      <c r="P156" s="98"/>
      <c r="Q156" s="12"/>
    </row>
    <row r="157" ht="16.55" customHeight="1" spans="1:17">
      <c r="A157" s="12"/>
      <c r="B157" s="37" t="s">
        <v>311</v>
      </c>
      <c r="C157" s="37" t="s">
        <v>281</v>
      </c>
      <c r="D157" s="37" t="s">
        <v>320</v>
      </c>
      <c r="E157" s="37" t="s">
        <v>210</v>
      </c>
      <c r="F157" s="37" t="s">
        <v>177</v>
      </c>
      <c r="G157" s="37" t="s">
        <v>178</v>
      </c>
      <c r="H157" s="98">
        <v>2.575</v>
      </c>
      <c r="I157" s="98">
        <v>2.575</v>
      </c>
      <c r="J157" s="98"/>
      <c r="K157" s="98"/>
      <c r="L157" s="98"/>
      <c r="M157" s="98"/>
      <c r="N157" s="98"/>
      <c r="O157" s="98"/>
      <c r="P157" s="98"/>
      <c r="Q157" s="12"/>
    </row>
    <row r="158" ht="16.55" customHeight="1" spans="1:17">
      <c r="A158" s="12"/>
      <c r="B158" s="37" t="s">
        <v>311</v>
      </c>
      <c r="C158" s="37" t="s">
        <v>281</v>
      </c>
      <c r="D158" s="37" t="s">
        <v>320</v>
      </c>
      <c r="E158" s="37" t="s">
        <v>210</v>
      </c>
      <c r="F158" s="37" t="s">
        <v>177</v>
      </c>
      <c r="G158" s="37" t="s">
        <v>147</v>
      </c>
      <c r="H158" s="98">
        <v>80.1445</v>
      </c>
      <c r="I158" s="98">
        <v>80.1445</v>
      </c>
      <c r="J158" s="98"/>
      <c r="K158" s="98"/>
      <c r="L158" s="98"/>
      <c r="M158" s="98"/>
      <c r="N158" s="98"/>
      <c r="O158" s="98"/>
      <c r="P158" s="98"/>
      <c r="Q158" s="12"/>
    </row>
    <row r="159" ht="16.55" customHeight="1" spans="1:17">
      <c r="A159" s="12"/>
      <c r="B159" s="37" t="s">
        <v>311</v>
      </c>
      <c r="C159" s="37" t="s">
        <v>281</v>
      </c>
      <c r="D159" s="37" t="s">
        <v>320</v>
      </c>
      <c r="E159" s="37" t="s">
        <v>210</v>
      </c>
      <c r="F159" s="37" t="s">
        <v>177</v>
      </c>
      <c r="G159" s="37" t="s">
        <v>180</v>
      </c>
      <c r="H159" s="98">
        <v>1.297947</v>
      </c>
      <c r="I159" s="98">
        <v>1.297947</v>
      </c>
      <c r="J159" s="98"/>
      <c r="K159" s="98"/>
      <c r="L159" s="98"/>
      <c r="M159" s="98"/>
      <c r="N159" s="98"/>
      <c r="O159" s="98"/>
      <c r="P159" s="98"/>
      <c r="Q159" s="12"/>
    </row>
    <row r="160" ht="16.55" customHeight="1" spans="1:17">
      <c r="A160" s="12"/>
      <c r="B160" s="37" t="s">
        <v>311</v>
      </c>
      <c r="C160" s="37" t="s">
        <v>281</v>
      </c>
      <c r="D160" s="37" t="s">
        <v>320</v>
      </c>
      <c r="E160" s="37" t="s">
        <v>210</v>
      </c>
      <c r="F160" s="37" t="s">
        <v>177</v>
      </c>
      <c r="G160" s="37" t="s">
        <v>155</v>
      </c>
      <c r="H160" s="98">
        <v>94.811478</v>
      </c>
      <c r="I160" s="98">
        <v>94.811478</v>
      </c>
      <c r="J160" s="98"/>
      <c r="K160" s="98"/>
      <c r="L160" s="98"/>
      <c r="M160" s="98"/>
      <c r="N160" s="98"/>
      <c r="O160" s="98"/>
      <c r="P160" s="98"/>
      <c r="Q160" s="12"/>
    </row>
    <row r="161" ht="16.55" customHeight="1" spans="1:17">
      <c r="A161" s="12"/>
      <c r="B161" s="37" t="s">
        <v>311</v>
      </c>
      <c r="C161" s="37" t="s">
        <v>281</v>
      </c>
      <c r="D161" s="37" t="s">
        <v>321</v>
      </c>
      <c r="E161" s="37" t="s">
        <v>210</v>
      </c>
      <c r="F161" s="37" t="s">
        <v>177</v>
      </c>
      <c r="G161" s="37" t="s">
        <v>147</v>
      </c>
      <c r="H161" s="98">
        <v>1030.096655</v>
      </c>
      <c r="I161" s="98">
        <v>1030.096655</v>
      </c>
      <c r="J161" s="98"/>
      <c r="K161" s="98"/>
      <c r="L161" s="98"/>
      <c r="M161" s="98"/>
      <c r="N161" s="98"/>
      <c r="O161" s="98"/>
      <c r="P161" s="98"/>
      <c r="Q161" s="12"/>
    </row>
    <row r="162" ht="16.55" customHeight="1" spans="1:17">
      <c r="A162" s="12"/>
      <c r="B162" s="37" t="s">
        <v>311</v>
      </c>
      <c r="C162" s="37" t="s">
        <v>281</v>
      </c>
      <c r="D162" s="37" t="s">
        <v>322</v>
      </c>
      <c r="E162" s="37" t="s">
        <v>210</v>
      </c>
      <c r="F162" s="37" t="s">
        <v>177</v>
      </c>
      <c r="G162" s="37" t="s">
        <v>147</v>
      </c>
      <c r="H162" s="98">
        <v>1439.05094</v>
      </c>
      <c r="I162" s="98">
        <v>1439.05094</v>
      </c>
      <c r="J162" s="98"/>
      <c r="K162" s="98"/>
      <c r="L162" s="98"/>
      <c r="M162" s="98"/>
      <c r="N162" s="98"/>
      <c r="O162" s="98"/>
      <c r="P162" s="98"/>
      <c r="Q162" s="12"/>
    </row>
    <row r="163" ht="16.55" customHeight="1" spans="1:17">
      <c r="A163" s="12"/>
      <c r="B163" s="37" t="s">
        <v>311</v>
      </c>
      <c r="C163" s="37" t="s">
        <v>281</v>
      </c>
      <c r="D163" s="37" t="s">
        <v>323</v>
      </c>
      <c r="E163" s="37" t="s">
        <v>210</v>
      </c>
      <c r="F163" s="37" t="s">
        <v>177</v>
      </c>
      <c r="G163" s="37" t="s">
        <v>147</v>
      </c>
      <c r="H163" s="98">
        <v>997.664</v>
      </c>
      <c r="I163" s="98">
        <v>997.664</v>
      </c>
      <c r="J163" s="98"/>
      <c r="K163" s="98"/>
      <c r="L163" s="98"/>
      <c r="M163" s="98"/>
      <c r="N163" s="98"/>
      <c r="O163" s="98"/>
      <c r="P163" s="98"/>
      <c r="Q163" s="12"/>
    </row>
    <row r="164" ht="16.55" customHeight="1" spans="1:17">
      <c r="A164" s="12"/>
      <c r="B164" s="37" t="s">
        <v>311</v>
      </c>
      <c r="C164" s="37" t="s">
        <v>281</v>
      </c>
      <c r="D164" s="37" t="s">
        <v>324</v>
      </c>
      <c r="E164" s="37" t="s">
        <v>210</v>
      </c>
      <c r="F164" s="37" t="s">
        <v>177</v>
      </c>
      <c r="G164" s="37" t="s">
        <v>147</v>
      </c>
      <c r="H164" s="98">
        <v>76.985</v>
      </c>
      <c r="I164" s="98">
        <v>76.985</v>
      </c>
      <c r="J164" s="98"/>
      <c r="K164" s="98"/>
      <c r="L164" s="98"/>
      <c r="M164" s="98"/>
      <c r="N164" s="98"/>
      <c r="O164" s="98"/>
      <c r="P164" s="98"/>
      <c r="Q164" s="12"/>
    </row>
    <row r="165" ht="16.55" customHeight="1" spans="1:17">
      <c r="A165" s="12"/>
      <c r="B165" s="37" t="s">
        <v>311</v>
      </c>
      <c r="C165" s="37" t="s">
        <v>281</v>
      </c>
      <c r="D165" s="37" t="s">
        <v>325</v>
      </c>
      <c r="E165" s="37" t="s">
        <v>210</v>
      </c>
      <c r="F165" s="37" t="s">
        <v>177</v>
      </c>
      <c r="G165" s="37" t="s">
        <v>147</v>
      </c>
      <c r="H165" s="98">
        <v>44.80535</v>
      </c>
      <c r="I165" s="98">
        <v>44.80535</v>
      </c>
      <c r="J165" s="98"/>
      <c r="K165" s="98"/>
      <c r="L165" s="98"/>
      <c r="M165" s="98"/>
      <c r="N165" s="98"/>
      <c r="O165" s="98"/>
      <c r="P165" s="98"/>
      <c r="Q165" s="12"/>
    </row>
    <row r="166" ht="16.55" customHeight="1" spans="1:17">
      <c r="A166" s="12"/>
      <c r="B166" s="37" t="s">
        <v>311</v>
      </c>
      <c r="C166" s="37" t="s">
        <v>281</v>
      </c>
      <c r="D166" s="37" t="s">
        <v>326</v>
      </c>
      <c r="E166" s="37" t="s">
        <v>210</v>
      </c>
      <c r="F166" s="37" t="s">
        <v>177</v>
      </c>
      <c r="G166" s="37" t="s">
        <v>147</v>
      </c>
      <c r="H166" s="98">
        <v>228.233</v>
      </c>
      <c r="I166" s="98">
        <v>228.233</v>
      </c>
      <c r="J166" s="98"/>
      <c r="K166" s="98"/>
      <c r="L166" s="98"/>
      <c r="M166" s="98"/>
      <c r="N166" s="98"/>
      <c r="O166" s="98"/>
      <c r="P166" s="98"/>
      <c r="Q166" s="12"/>
    </row>
    <row r="167" ht="16.55" customHeight="1" spans="1:17">
      <c r="A167" s="12"/>
      <c r="B167" s="37" t="s">
        <v>311</v>
      </c>
      <c r="C167" s="37" t="s">
        <v>281</v>
      </c>
      <c r="D167" s="37" t="s">
        <v>327</v>
      </c>
      <c r="E167" s="37" t="s">
        <v>181</v>
      </c>
      <c r="F167" s="37" t="s">
        <v>177</v>
      </c>
      <c r="G167" s="37" t="s">
        <v>165</v>
      </c>
      <c r="H167" s="98">
        <v>0.1</v>
      </c>
      <c r="I167" s="98">
        <v>0.1</v>
      </c>
      <c r="J167" s="98"/>
      <c r="K167" s="98"/>
      <c r="L167" s="98"/>
      <c r="M167" s="98"/>
      <c r="N167" s="98"/>
      <c r="O167" s="98"/>
      <c r="P167" s="98"/>
      <c r="Q167" s="12"/>
    </row>
    <row r="168" ht="16.55" customHeight="1" spans="1:17">
      <c r="A168" s="12"/>
      <c r="B168" s="37" t="s">
        <v>311</v>
      </c>
      <c r="C168" s="37" t="s">
        <v>281</v>
      </c>
      <c r="D168" s="37" t="s">
        <v>327</v>
      </c>
      <c r="E168" s="37" t="s">
        <v>181</v>
      </c>
      <c r="F168" s="37" t="s">
        <v>177</v>
      </c>
      <c r="G168" s="37" t="s">
        <v>138</v>
      </c>
      <c r="H168" s="98">
        <v>0.1</v>
      </c>
      <c r="I168" s="98">
        <v>0.1</v>
      </c>
      <c r="J168" s="98"/>
      <c r="K168" s="98"/>
      <c r="L168" s="98"/>
      <c r="M168" s="98"/>
      <c r="N168" s="98"/>
      <c r="O168" s="98"/>
      <c r="P168" s="98"/>
      <c r="Q168" s="12"/>
    </row>
    <row r="169" ht="16.55" customHeight="1" spans="1:17">
      <c r="A169" s="12"/>
      <c r="B169" s="37" t="s">
        <v>311</v>
      </c>
      <c r="C169" s="37" t="s">
        <v>281</v>
      </c>
      <c r="D169" s="37" t="s">
        <v>327</v>
      </c>
      <c r="E169" s="37" t="s">
        <v>181</v>
      </c>
      <c r="F169" s="37" t="s">
        <v>177</v>
      </c>
      <c r="G169" s="37" t="s">
        <v>166</v>
      </c>
      <c r="H169" s="98">
        <v>9.015885</v>
      </c>
      <c r="I169" s="98">
        <v>9.015885</v>
      </c>
      <c r="J169" s="98"/>
      <c r="K169" s="98"/>
      <c r="L169" s="98"/>
      <c r="M169" s="98"/>
      <c r="N169" s="98"/>
      <c r="O169" s="98"/>
      <c r="P169" s="98"/>
      <c r="Q169" s="12"/>
    </row>
    <row r="170" ht="16.55" customHeight="1" spans="1:17">
      <c r="A170" s="12"/>
      <c r="B170" s="37" t="s">
        <v>311</v>
      </c>
      <c r="C170" s="37" t="s">
        <v>281</v>
      </c>
      <c r="D170" s="37" t="s">
        <v>327</v>
      </c>
      <c r="E170" s="37" t="s">
        <v>181</v>
      </c>
      <c r="F170" s="37" t="s">
        <v>177</v>
      </c>
      <c r="G170" s="37" t="s">
        <v>167</v>
      </c>
      <c r="H170" s="98">
        <v>2</v>
      </c>
      <c r="I170" s="98">
        <v>2</v>
      </c>
      <c r="J170" s="98"/>
      <c r="K170" s="98"/>
      <c r="L170" s="98"/>
      <c r="M170" s="98"/>
      <c r="N170" s="98"/>
      <c r="O170" s="98"/>
      <c r="P170" s="98"/>
      <c r="Q170" s="12"/>
    </row>
    <row r="171" ht="16.55" customHeight="1" spans="1:17">
      <c r="A171" s="12"/>
      <c r="B171" s="37" t="s">
        <v>311</v>
      </c>
      <c r="C171" s="37" t="s">
        <v>281</v>
      </c>
      <c r="D171" s="37" t="s">
        <v>327</v>
      </c>
      <c r="E171" s="37" t="s">
        <v>181</v>
      </c>
      <c r="F171" s="37" t="s">
        <v>177</v>
      </c>
      <c r="G171" s="37" t="s">
        <v>153</v>
      </c>
      <c r="H171" s="98">
        <v>4.3</v>
      </c>
      <c r="I171" s="98">
        <v>4.3</v>
      </c>
      <c r="J171" s="98"/>
      <c r="K171" s="98"/>
      <c r="L171" s="98"/>
      <c r="M171" s="98"/>
      <c r="N171" s="98"/>
      <c r="O171" s="98"/>
      <c r="P171" s="98"/>
      <c r="Q171" s="12"/>
    </row>
    <row r="172" ht="16.55" customHeight="1" spans="1:17">
      <c r="A172" s="12"/>
      <c r="B172" s="37" t="s">
        <v>311</v>
      </c>
      <c r="C172" s="37" t="s">
        <v>281</v>
      </c>
      <c r="D172" s="37" t="s">
        <v>327</v>
      </c>
      <c r="E172" s="37" t="s">
        <v>181</v>
      </c>
      <c r="F172" s="37" t="s">
        <v>177</v>
      </c>
      <c r="G172" s="37" t="s">
        <v>147</v>
      </c>
      <c r="H172" s="98">
        <v>2.4</v>
      </c>
      <c r="I172" s="98">
        <v>2.4</v>
      </c>
      <c r="J172" s="98"/>
      <c r="K172" s="98"/>
      <c r="L172" s="98"/>
      <c r="M172" s="98"/>
      <c r="N172" s="98"/>
      <c r="O172" s="98"/>
      <c r="P172" s="98"/>
      <c r="Q172" s="12"/>
    </row>
    <row r="173" ht="16.55" customHeight="1" spans="1:17">
      <c r="A173" s="12"/>
      <c r="B173" s="37" t="s">
        <v>328</v>
      </c>
      <c r="C173" s="37" t="s">
        <v>281</v>
      </c>
      <c r="D173" s="37" t="s">
        <v>329</v>
      </c>
      <c r="E173" s="37" t="s">
        <v>181</v>
      </c>
      <c r="F173" s="37" t="s">
        <v>177</v>
      </c>
      <c r="G173" s="37" t="s">
        <v>136</v>
      </c>
      <c r="H173" s="98">
        <v>0.993</v>
      </c>
      <c r="I173" s="98">
        <v>0.993</v>
      </c>
      <c r="J173" s="98"/>
      <c r="K173" s="98"/>
      <c r="L173" s="98"/>
      <c r="M173" s="98"/>
      <c r="N173" s="98"/>
      <c r="O173" s="98"/>
      <c r="P173" s="98"/>
      <c r="Q173" s="12"/>
    </row>
    <row r="174" ht="16.55" customHeight="1" spans="1:17">
      <c r="A174" s="12"/>
      <c r="B174" s="37" t="s">
        <v>328</v>
      </c>
      <c r="C174" s="37" t="s">
        <v>281</v>
      </c>
      <c r="D174" s="37" t="s">
        <v>329</v>
      </c>
      <c r="E174" s="37" t="s">
        <v>181</v>
      </c>
      <c r="F174" s="37" t="s">
        <v>177</v>
      </c>
      <c r="G174" s="37" t="s">
        <v>178</v>
      </c>
      <c r="H174" s="98">
        <v>0.105</v>
      </c>
      <c r="I174" s="98">
        <v>0.105</v>
      </c>
      <c r="J174" s="98"/>
      <c r="K174" s="98"/>
      <c r="L174" s="98"/>
      <c r="M174" s="98"/>
      <c r="N174" s="98"/>
      <c r="O174" s="98"/>
      <c r="P174" s="98"/>
      <c r="Q174" s="12"/>
    </row>
    <row r="175" ht="16.55" customHeight="1" spans="1:17">
      <c r="A175" s="12"/>
      <c r="B175" s="37" t="s">
        <v>328</v>
      </c>
      <c r="C175" s="37" t="s">
        <v>281</v>
      </c>
      <c r="D175" s="37" t="s">
        <v>329</v>
      </c>
      <c r="E175" s="37" t="s">
        <v>181</v>
      </c>
      <c r="F175" s="37" t="s">
        <v>177</v>
      </c>
      <c r="G175" s="37" t="s">
        <v>155</v>
      </c>
      <c r="H175" s="98">
        <v>0.102</v>
      </c>
      <c r="I175" s="98">
        <v>0.102</v>
      </c>
      <c r="J175" s="98"/>
      <c r="K175" s="98"/>
      <c r="L175" s="98"/>
      <c r="M175" s="98"/>
      <c r="N175" s="98"/>
      <c r="O175" s="98"/>
      <c r="P175" s="98"/>
      <c r="Q175" s="12"/>
    </row>
    <row r="176" ht="16.55" customHeight="1" spans="1:17">
      <c r="A176" s="12"/>
      <c r="B176" s="37" t="s">
        <v>328</v>
      </c>
      <c r="C176" s="37" t="s">
        <v>281</v>
      </c>
      <c r="D176" s="37" t="s">
        <v>330</v>
      </c>
      <c r="E176" s="37" t="s">
        <v>181</v>
      </c>
      <c r="F176" s="37" t="s">
        <v>177</v>
      </c>
      <c r="G176" s="37" t="s">
        <v>153</v>
      </c>
      <c r="H176" s="98">
        <v>1.8</v>
      </c>
      <c r="I176" s="98">
        <v>1.8</v>
      </c>
      <c r="J176" s="98"/>
      <c r="K176" s="98"/>
      <c r="L176" s="98"/>
      <c r="M176" s="98"/>
      <c r="N176" s="98"/>
      <c r="O176" s="98"/>
      <c r="P176" s="98"/>
      <c r="Q176" s="12"/>
    </row>
    <row r="177" ht="16.55" customHeight="1" spans="1:17">
      <c r="A177" s="12"/>
      <c r="B177" s="37" t="s">
        <v>328</v>
      </c>
      <c r="C177" s="37" t="s">
        <v>281</v>
      </c>
      <c r="D177" s="37" t="s">
        <v>330</v>
      </c>
      <c r="E177" s="37" t="s">
        <v>181</v>
      </c>
      <c r="F177" s="37" t="s">
        <v>177</v>
      </c>
      <c r="G177" s="37" t="s">
        <v>155</v>
      </c>
      <c r="H177" s="98">
        <v>17</v>
      </c>
      <c r="I177" s="98">
        <v>17</v>
      </c>
      <c r="J177" s="98"/>
      <c r="K177" s="98"/>
      <c r="L177" s="98"/>
      <c r="M177" s="98"/>
      <c r="N177" s="98"/>
      <c r="O177" s="98"/>
      <c r="P177" s="98"/>
      <c r="Q177" s="12"/>
    </row>
    <row r="178" ht="16.55" customHeight="1" spans="1:17">
      <c r="A178" s="12"/>
      <c r="B178" s="37" t="s">
        <v>328</v>
      </c>
      <c r="C178" s="37" t="s">
        <v>281</v>
      </c>
      <c r="D178" s="37" t="s">
        <v>331</v>
      </c>
      <c r="E178" s="37" t="s">
        <v>181</v>
      </c>
      <c r="F178" s="37" t="s">
        <v>177</v>
      </c>
      <c r="G178" s="37" t="s">
        <v>165</v>
      </c>
      <c r="H178" s="98">
        <v>0.431</v>
      </c>
      <c r="I178" s="98">
        <v>0.431</v>
      </c>
      <c r="J178" s="98"/>
      <c r="K178" s="98"/>
      <c r="L178" s="98"/>
      <c r="M178" s="98"/>
      <c r="N178" s="98"/>
      <c r="O178" s="98"/>
      <c r="P178" s="98"/>
      <c r="Q178" s="12"/>
    </row>
    <row r="179" ht="16.55" customHeight="1" spans="1:17">
      <c r="A179" s="12"/>
      <c r="B179" s="37" t="s">
        <v>328</v>
      </c>
      <c r="C179" s="37" t="s">
        <v>281</v>
      </c>
      <c r="D179" s="37" t="s">
        <v>331</v>
      </c>
      <c r="E179" s="37" t="s">
        <v>181</v>
      </c>
      <c r="F179" s="37" t="s">
        <v>177</v>
      </c>
      <c r="G179" s="37" t="s">
        <v>138</v>
      </c>
      <c r="H179" s="98">
        <v>1.0043</v>
      </c>
      <c r="I179" s="98">
        <v>1.0043</v>
      </c>
      <c r="J179" s="98"/>
      <c r="K179" s="98"/>
      <c r="L179" s="98"/>
      <c r="M179" s="98"/>
      <c r="N179" s="98"/>
      <c r="O179" s="98"/>
      <c r="P179" s="98"/>
      <c r="Q179" s="12"/>
    </row>
    <row r="180" ht="16.55" customHeight="1" spans="1:17">
      <c r="A180" s="12"/>
      <c r="B180" s="37" t="s">
        <v>328</v>
      </c>
      <c r="C180" s="37" t="s">
        <v>281</v>
      </c>
      <c r="D180" s="37" t="s">
        <v>331</v>
      </c>
      <c r="E180" s="37" t="s">
        <v>181</v>
      </c>
      <c r="F180" s="37" t="s">
        <v>177</v>
      </c>
      <c r="G180" s="37" t="s">
        <v>139</v>
      </c>
      <c r="H180" s="98">
        <v>0.1</v>
      </c>
      <c r="I180" s="98">
        <v>0.1</v>
      </c>
      <c r="J180" s="98"/>
      <c r="K180" s="98"/>
      <c r="L180" s="98"/>
      <c r="M180" s="98"/>
      <c r="N180" s="98"/>
      <c r="O180" s="98"/>
      <c r="P180" s="98"/>
      <c r="Q180" s="12"/>
    </row>
    <row r="181" ht="16.55" customHeight="1" spans="1:17">
      <c r="A181" s="12"/>
      <c r="B181" s="37" t="s">
        <v>328</v>
      </c>
      <c r="C181" s="37" t="s">
        <v>281</v>
      </c>
      <c r="D181" s="37" t="s">
        <v>331</v>
      </c>
      <c r="E181" s="37" t="s">
        <v>181</v>
      </c>
      <c r="F181" s="37" t="s">
        <v>177</v>
      </c>
      <c r="G181" s="37" t="s">
        <v>167</v>
      </c>
      <c r="H181" s="98">
        <v>0.8583</v>
      </c>
      <c r="I181" s="98">
        <v>0.8583</v>
      </c>
      <c r="J181" s="98"/>
      <c r="K181" s="98"/>
      <c r="L181" s="98"/>
      <c r="M181" s="98"/>
      <c r="N181" s="98"/>
      <c r="O181" s="98"/>
      <c r="P181" s="98"/>
      <c r="Q181" s="12"/>
    </row>
    <row r="182" ht="18" customHeight="1" spans="1:17">
      <c r="A182" s="12"/>
      <c r="B182" s="37" t="s">
        <v>332</v>
      </c>
      <c r="C182" s="37" t="s">
        <v>281</v>
      </c>
      <c r="D182" s="37" t="s">
        <v>333</v>
      </c>
      <c r="E182" s="37" t="s">
        <v>210</v>
      </c>
      <c r="F182" s="37" t="s">
        <v>208</v>
      </c>
      <c r="G182" s="37" t="s">
        <v>209</v>
      </c>
      <c r="H182" s="98">
        <v>1300</v>
      </c>
      <c r="I182" s="98">
        <v>1300</v>
      </c>
      <c r="J182" s="98"/>
      <c r="K182" s="98"/>
      <c r="L182" s="98"/>
      <c r="M182" s="98"/>
      <c r="N182" s="98"/>
      <c r="O182" s="98"/>
      <c r="P182" s="98"/>
      <c r="Q182" s="12"/>
    </row>
    <row r="183" ht="16.55" customHeight="1" spans="1:17">
      <c r="A183" s="12"/>
      <c r="B183" s="37" t="s">
        <v>334</v>
      </c>
      <c r="C183" s="37" t="s">
        <v>281</v>
      </c>
      <c r="D183" s="37" t="s">
        <v>335</v>
      </c>
      <c r="E183" s="37" t="s">
        <v>210</v>
      </c>
      <c r="F183" s="37" t="s">
        <v>177</v>
      </c>
      <c r="G183" s="37" t="s">
        <v>147</v>
      </c>
      <c r="H183" s="98">
        <v>324</v>
      </c>
      <c r="I183" s="98">
        <v>324</v>
      </c>
      <c r="J183" s="98"/>
      <c r="K183" s="98"/>
      <c r="L183" s="98"/>
      <c r="M183" s="98"/>
      <c r="N183" s="98"/>
      <c r="O183" s="98"/>
      <c r="P183" s="98"/>
      <c r="Q183" s="12"/>
    </row>
    <row r="184" ht="16.55" customHeight="1" spans="1:17">
      <c r="A184" s="12"/>
      <c r="B184" s="37" t="s">
        <v>334</v>
      </c>
      <c r="C184" s="37" t="s">
        <v>281</v>
      </c>
      <c r="D184" s="37" t="s">
        <v>335</v>
      </c>
      <c r="E184" s="37" t="s">
        <v>210</v>
      </c>
      <c r="F184" s="37" t="s">
        <v>208</v>
      </c>
      <c r="G184" s="37" t="s">
        <v>209</v>
      </c>
      <c r="H184" s="98">
        <v>215</v>
      </c>
      <c r="I184" s="98">
        <v>215</v>
      </c>
      <c r="J184" s="98"/>
      <c r="K184" s="98"/>
      <c r="L184" s="98"/>
      <c r="M184" s="98"/>
      <c r="N184" s="98"/>
      <c r="O184" s="98"/>
      <c r="P184" s="98"/>
      <c r="Q184" s="12"/>
    </row>
    <row r="185" ht="16.55" customHeight="1" spans="1:17">
      <c r="A185" s="12"/>
      <c r="B185" s="37" t="s">
        <v>334</v>
      </c>
      <c r="C185" s="37" t="s">
        <v>281</v>
      </c>
      <c r="D185" s="37" t="s">
        <v>336</v>
      </c>
      <c r="E185" s="37" t="s">
        <v>212</v>
      </c>
      <c r="F185" s="37" t="s">
        <v>208</v>
      </c>
      <c r="G185" s="37" t="s">
        <v>209</v>
      </c>
      <c r="H185" s="98">
        <v>180</v>
      </c>
      <c r="I185" s="98">
        <v>180</v>
      </c>
      <c r="J185" s="98"/>
      <c r="K185" s="98"/>
      <c r="L185" s="98"/>
      <c r="M185" s="98"/>
      <c r="N185" s="98"/>
      <c r="O185" s="98"/>
      <c r="P185" s="98"/>
      <c r="Q185" s="12"/>
    </row>
    <row r="186" ht="16.55" customHeight="1" spans="1:17">
      <c r="A186" s="12"/>
      <c r="B186" s="37" t="s">
        <v>334</v>
      </c>
      <c r="C186" s="37" t="s">
        <v>281</v>
      </c>
      <c r="D186" s="37" t="s">
        <v>337</v>
      </c>
      <c r="E186" s="37" t="s">
        <v>181</v>
      </c>
      <c r="F186" s="37" t="s">
        <v>177</v>
      </c>
      <c r="G186" s="37" t="s">
        <v>153</v>
      </c>
      <c r="H186" s="98">
        <v>46.84</v>
      </c>
      <c r="I186" s="98">
        <v>46.84</v>
      </c>
      <c r="J186" s="98"/>
      <c r="K186" s="98"/>
      <c r="L186" s="98"/>
      <c r="M186" s="98"/>
      <c r="N186" s="98"/>
      <c r="O186" s="98"/>
      <c r="P186" s="98"/>
      <c r="Q186" s="12"/>
    </row>
    <row r="187" ht="16.55" customHeight="1" spans="1:17">
      <c r="A187" s="12"/>
      <c r="B187" s="37" t="s">
        <v>334</v>
      </c>
      <c r="C187" s="37" t="s">
        <v>281</v>
      </c>
      <c r="D187" s="37" t="s">
        <v>337</v>
      </c>
      <c r="E187" s="37" t="s">
        <v>181</v>
      </c>
      <c r="F187" s="37" t="s">
        <v>177</v>
      </c>
      <c r="G187" s="37" t="s">
        <v>168</v>
      </c>
      <c r="H187" s="98">
        <v>12.72</v>
      </c>
      <c r="I187" s="98">
        <v>12.72</v>
      </c>
      <c r="J187" s="98"/>
      <c r="K187" s="98"/>
      <c r="L187" s="98"/>
      <c r="M187" s="98"/>
      <c r="N187" s="98"/>
      <c r="O187" s="98"/>
      <c r="P187" s="98"/>
      <c r="Q187" s="12"/>
    </row>
    <row r="188" ht="16.55" customHeight="1" spans="1:17">
      <c r="A188" s="12"/>
      <c r="B188" s="37" t="s">
        <v>334</v>
      </c>
      <c r="C188" s="37" t="s">
        <v>281</v>
      </c>
      <c r="D188" s="37" t="s">
        <v>337</v>
      </c>
      <c r="E188" s="37" t="s">
        <v>181</v>
      </c>
      <c r="F188" s="37" t="s">
        <v>177</v>
      </c>
      <c r="G188" s="37" t="s">
        <v>147</v>
      </c>
      <c r="H188" s="98">
        <v>19.5</v>
      </c>
      <c r="I188" s="98">
        <v>19.5</v>
      </c>
      <c r="J188" s="98"/>
      <c r="K188" s="98"/>
      <c r="L188" s="98"/>
      <c r="M188" s="98"/>
      <c r="N188" s="98"/>
      <c r="O188" s="98"/>
      <c r="P188" s="98"/>
      <c r="Q188" s="12"/>
    </row>
    <row r="189" ht="16.55" customHeight="1" spans="1:17">
      <c r="A189" s="12"/>
      <c r="B189" s="37" t="s">
        <v>334</v>
      </c>
      <c r="C189" s="37" t="s">
        <v>281</v>
      </c>
      <c r="D189" s="37" t="s">
        <v>338</v>
      </c>
      <c r="E189" s="37" t="s">
        <v>181</v>
      </c>
      <c r="F189" s="37" t="s">
        <v>177</v>
      </c>
      <c r="G189" s="37" t="s">
        <v>168</v>
      </c>
      <c r="H189" s="98">
        <v>2.0416</v>
      </c>
      <c r="I189" s="98">
        <v>2.0416</v>
      </c>
      <c r="J189" s="98"/>
      <c r="K189" s="98"/>
      <c r="L189" s="98"/>
      <c r="M189" s="98"/>
      <c r="N189" s="98"/>
      <c r="O189" s="98"/>
      <c r="P189" s="98"/>
      <c r="Q189" s="12"/>
    </row>
    <row r="190" ht="16.55" customHeight="1" spans="1:17">
      <c r="A190" s="12"/>
      <c r="B190" s="37" t="s">
        <v>334</v>
      </c>
      <c r="C190" s="37" t="s">
        <v>281</v>
      </c>
      <c r="D190" s="37" t="s">
        <v>339</v>
      </c>
      <c r="E190" s="37" t="s">
        <v>181</v>
      </c>
      <c r="F190" s="37" t="s">
        <v>177</v>
      </c>
      <c r="G190" s="37" t="s">
        <v>155</v>
      </c>
      <c r="H190" s="98">
        <v>34</v>
      </c>
      <c r="I190" s="98">
        <v>34</v>
      </c>
      <c r="J190" s="98"/>
      <c r="K190" s="98"/>
      <c r="L190" s="98"/>
      <c r="M190" s="98"/>
      <c r="N190" s="98"/>
      <c r="O190" s="98"/>
      <c r="P190" s="98"/>
      <c r="Q190" s="12"/>
    </row>
    <row r="191" ht="16.55" customHeight="1" spans="1:17">
      <c r="A191" s="12"/>
      <c r="B191" s="37" t="s">
        <v>334</v>
      </c>
      <c r="C191" s="37" t="s">
        <v>281</v>
      </c>
      <c r="D191" s="37" t="s">
        <v>340</v>
      </c>
      <c r="E191" s="37" t="s">
        <v>181</v>
      </c>
      <c r="F191" s="37" t="s">
        <v>177</v>
      </c>
      <c r="G191" s="37" t="s">
        <v>166</v>
      </c>
      <c r="H191" s="98">
        <v>10</v>
      </c>
      <c r="I191" s="98">
        <v>4</v>
      </c>
      <c r="J191" s="98"/>
      <c r="K191" s="98"/>
      <c r="L191" s="98"/>
      <c r="M191" s="98"/>
      <c r="N191" s="98"/>
      <c r="O191" s="98"/>
      <c r="P191" s="98">
        <v>6</v>
      </c>
      <c r="Q191" s="12"/>
    </row>
    <row r="192" ht="16.55" customHeight="1" spans="1:17">
      <c r="A192" s="12"/>
      <c r="B192" s="37" t="s">
        <v>334</v>
      </c>
      <c r="C192" s="37" t="s">
        <v>281</v>
      </c>
      <c r="D192" s="37" t="s">
        <v>340</v>
      </c>
      <c r="E192" s="37" t="s">
        <v>181</v>
      </c>
      <c r="F192" s="37" t="s">
        <v>177</v>
      </c>
      <c r="G192" s="37" t="s">
        <v>167</v>
      </c>
      <c r="H192" s="98">
        <v>60</v>
      </c>
      <c r="I192" s="98">
        <v>60</v>
      </c>
      <c r="J192" s="98"/>
      <c r="K192" s="98"/>
      <c r="L192" s="98"/>
      <c r="M192" s="98"/>
      <c r="N192" s="98"/>
      <c r="O192" s="98"/>
      <c r="P192" s="98"/>
      <c r="Q192" s="12"/>
    </row>
    <row r="193" ht="16.55" customHeight="1" spans="1:17">
      <c r="A193" s="12"/>
      <c r="B193" s="37" t="s">
        <v>334</v>
      </c>
      <c r="C193" s="37" t="s">
        <v>281</v>
      </c>
      <c r="D193" s="37" t="s">
        <v>340</v>
      </c>
      <c r="E193" s="37" t="s">
        <v>181</v>
      </c>
      <c r="F193" s="37" t="s">
        <v>177</v>
      </c>
      <c r="G193" s="37" t="s">
        <v>153</v>
      </c>
      <c r="H193" s="98">
        <v>2</v>
      </c>
      <c r="I193" s="98">
        <v>2</v>
      </c>
      <c r="J193" s="98"/>
      <c r="K193" s="98"/>
      <c r="L193" s="98"/>
      <c r="M193" s="98"/>
      <c r="N193" s="98"/>
      <c r="O193" s="98"/>
      <c r="P193" s="98"/>
      <c r="Q193" s="12"/>
    </row>
    <row r="194" ht="16.55" customHeight="1" spans="1:17">
      <c r="A194" s="12"/>
      <c r="B194" s="37" t="s">
        <v>334</v>
      </c>
      <c r="C194" s="37" t="s">
        <v>281</v>
      </c>
      <c r="D194" s="37" t="s">
        <v>341</v>
      </c>
      <c r="E194" s="37" t="s">
        <v>181</v>
      </c>
      <c r="F194" s="37" t="s">
        <v>177</v>
      </c>
      <c r="G194" s="37" t="s">
        <v>182</v>
      </c>
      <c r="H194" s="98">
        <v>5.6</v>
      </c>
      <c r="I194" s="98">
        <v>5.6</v>
      </c>
      <c r="J194" s="98"/>
      <c r="K194" s="98"/>
      <c r="L194" s="98"/>
      <c r="M194" s="98"/>
      <c r="N194" s="98"/>
      <c r="O194" s="98"/>
      <c r="P194" s="98"/>
      <c r="Q194" s="12"/>
    </row>
    <row r="195" ht="16.55" customHeight="1" spans="1:17">
      <c r="A195" s="12"/>
      <c r="B195" s="37" t="s">
        <v>334</v>
      </c>
      <c r="C195" s="37" t="s">
        <v>281</v>
      </c>
      <c r="D195" s="37" t="s">
        <v>342</v>
      </c>
      <c r="E195" s="37" t="s">
        <v>181</v>
      </c>
      <c r="F195" s="37" t="s">
        <v>177</v>
      </c>
      <c r="G195" s="37" t="s">
        <v>165</v>
      </c>
      <c r="H195" s="98">
        <v>1.031</v>
      </c>
      <c r="I195" s="98">
        <v>1.031</v>
      </c>
      <c r="J195" s="98"/>
      <c r="K195" s="98"/>
      <c r="L195" s="98"/>
      <c r="M195" s="98"/>
      <c r="N195" s="98"/>
      <c r="O195" s="98"/>
      <c r="P195" s="98"/>
      <c r="Q195" s="12"/>
    </row>
    <row r="196" ht="16.55" customHeight="1" spans="1:17">
      <c r="A196" s="12"/>
      <c r="B196" s="37" t="s">
        <v>334</v>
      </c>
      <c r="C196" s="37" t="s">
        <v>281</v>
      </c>
      <c r="D196" s="37" t="s">
        <v>342</v>
      </c>
      <c r="E196" s="37" t="s">
        <v>181</v>
      </c>
      <c r="F196" s="37" t="s">
        <v>177</v>
      </c>
      <c r="G196" s="37" t="s">
        <v>138</v>
      </c>
      <c r="H196" s="98">
        <v>2.4042</v>
      </c>
      <c r="I196" s="98">
        <v>2.4042</v>
      </c>
      <c r="J196" s="98"/>
      <c r="K196" s="98"/>
      <c r="L196" s="98"/>
      <c r="M196" s="98"/>
      <c r="N196" s="98"/>
      <c r="O196" s="98"/>
      <c r="P196" s="98"/>
      <c r="Q196" s="12"/>
    </row>
    <row r="197" ht="16.55" customHeight="1" spans="1:17">
      <c r="A197" s="12"/>
      <c r="B197" s="37" t="s">
        <v>334</v>
      </c>
      <c r="C197" s="37" t="s">
        <v>281</v>
      </c>
      <c r="D197" s="37" t="s">
        <v>342</v>
      </c>
      <c r="E197" s="37" t="s">
        <v>181</v>
      </c>
      <c r="F197" s="37" t="s">
        <v>177</v>
      </c>
      <c r="G197" s="37" t="s">
        <v>139</v>
      </c>
      <c r="H197" s="98">
        <v>0.17</v>
      </c>
      <c r="I197" s="98">
        <v>0.17</v>
      </c>
      <c r="J197" s="98"/>
      <c r="K197" s="98"/>
      <c r="L197" s="98"/>
      <c r="M197" s="98"/>
      <c r="N197" s="98"/>
      <c r="O197" s="98"/>
      <c r="P197" s="98"/>
      <c r="Q197" s="12"/>
    </row>
    <row r="198" ht="16.55" customHeight="1" spans="1:17">
      <c r="A198" s="12"/>
      <c r="B198" s="37" t="s">
        <v>334</v>
      </c>
      <c r="C198" s="37" t="s">
        <v>281</v>
      </c>
      <c r="D198" s="37" t="s">
        <v>342</v>
      </c>
      <c r="E198" s="37" t="s">
        <v>181</v>
      </c>
      <c r="F198" s="37" t="s">
        <v>177</v>
      </c>
      <c r="G198" s="37" t="s">
        <v>167</v>
      </c>
      <c r="H198" s="98">
        <v>2.054511</v>
      </c>
      <c r="I198" s="98">
        <v>2.054511</v>
      </c>
      <c r="J198" s="98"/>
      <c r="K198" s="98"/>
      <c r="L198" s="98"/>
      <c r="M198" s="98"/>
      <c r="N198" s="98"/>
      <c r="O198" s="98"/>
      <c r="P198" s="98"/>
      <c r="Q198" s="12"/>
    </row>
    <row r="199" ht="16.55" customHeight="1" spans="1:17">
      <c r="A199" s="12"/>
      <c r="B199" s="37" t="s">
        <v>343</v>
      </c>
      <c r="C199" s="37" t="s">
        <v>281</v>
      </c>
      <c r="D199" s="37" t="s">
        <v>344</v>
      </c>
      <c r="E199" s="37" t="s">
        <v>174</v>
      </c>
      <c r="F199" s="37" t="s">
        <v>177</v>
      </c>
      <c r="G199" s="37" t="s">
        <v>153</v>
      </c>
      <c r="H199" s="98">
        <v>18</v>
      </c>
      <c r="I199" s="98">
        <v>18</v>
      </c>
      <c r="J199" s="98"/>
      <c r="K199" s="98"/>
      <c r="L199" s="98"/>
      <c r="M199" s="98"/>
      <c r="N199" s="98"/>
      <c r="O199" s="98"/>
      <c r="P199" s="98"/>
      <c r="Q199" s="12"/>
    </row>
    <row r="200" ht="16.55" customHeight="1" spans="1:17">
      <c r="A200" s="12"/>
      <c r="B200" s="37" t="s">
        <v>343</v>
      </c>
      <c r="C200" s="37" t="s">
        <v>281</v>
      </c>
      <c r="D200" s="37" t="s">
        <v>345</v>
      </c>
      <c r="E200" s="37" t="s">
        <v>174</v>
      </c>
      <c r="F200" s="37" t="s">
        <v>177</v>
      </c>
      <c r="G200" s="37" t="s">
        <v>135</v>
      </c>
      <c r="H200" s="98">
        <v>21.56</v>
      </c>
      <c r="I200" s="98">
        <v>21.56</v>
      </c>
      <c r="J200" s="98"/>
      <c r="K200" s="98"/>
      <c r="L200" s="98"/>
      <c r="M200" s="98"/>
      <c r="N200" s="98"/>
      <c r="O200" s="98"/>
      <c r="P200" s="98"/>
      <c r="Q200" s="12"/>
    </row>
    <row r="201" ht="16.55" customHeight="1" spans="1:17">
      <c r="A201" s="12"/>
      <c r="B201" s="37" t="s">
        <v>343</v>
      </c>
      <c r="C201" s="37" t="s">
        <v>281</v>
      </c>
      <c r="D201" s="37" t="s">
        <v>345</v>
      </c>
      <c r="E201" s="37" t="s">
        <v>174</v>
      </c>
      <c r="F201" s="37" t="s">
        <v>177</v>
      </c>
      <c r="G201" s="37" t="s">
        <v>155</v>
      </c>
      <c r="H201" s="98">
        <v>18.5</v>
      </c>
      <c r="I201" s="98">
        <v>18.5</v>
      </c>
      <c r="J201" s="98"/>
      <c r="K201" s="98"/>
      <c r="L201" s="98"/>
      <c r="M201" s="98"/>
      <c r="N201" s="98"/>
      <c r="O201" s="98"/>
      <c r="P201" s="98"/>
      <c r="Q201" s="12"/>
    </row>
    <row r="202" ht="16.55" customHeight="1" spans="1:17">
      <c r="A202" s="12"/>
      <c r="B202" s="37" t="s">
        <v>343</v>
      </c>
      <c r="C202" s="37" t="s">
        <v>281</v>
      </c>
      <c r="D202" s="37" t="s">
        <v>346</v>
      </c>
      <c r="E202" s="37" t="s">
        <v>174</v>
      </c>
      <c r="F202" s="37" t="s">
        <v>177</v>
      </c>
      <c r="G202" s="37" t="s">
        <v>135</v>
      </c>
      <c r="H202" s="98">
        <v>1.06</v>
      </c>
      <c r="I202" s="98">
        <v>1.06</v>
      </c>
      <c r="J202" s="98"/>
      <c r="K202" s="98"/>
      <c r="L202" s="98"/>
      <c r="M202" s="98"/>
      <c r="N202" s="98"/>
      <c r="O202" s="98"/>
      <c r="P202" s="98"/>
      <c r="Q202" s="12"/>
    </row>
    <row r="203" ht="16.55" customHeight="1" spans="1:17">
      <c r="A203" s="12"/>
      <c r="B203" s="37" t="s">
        <v>343</v>
      </c>
      <c r="C203" s="37" t="s">
        <v>281</v>
      </c>
      <c r="D203" s="37" t="s">
        <v>346</v>
      </c>
      <c r="E203" s="37" t="s">
        <v>174</v>
      </c>
      <c r="F203" s="37" t="s">
        <v>177</v>
      </c>
      <c r="G203" s="37" t="s">
        <v>140</v>
      </c>
      <c r="H203" s="98">
        <v>0.9</v>
      </c>
      <c r="I203" s="98">
        <v>0.9</v>
      </c>
      <c r="J203" s="98"/>
      <c r="K203" s="98"/>
      <c r="L203" s="98"/>
      <c r="M203" s="98"/>
      <c r="N203" s="98"/>
      <c r="O203" s="98"/>
      <c r="P203" s="98"/>
      <c r="Q203" s="12"/>
    </row>
    <row r="204" ht="16.55" customHeight="1" spans="1:17">
      <c r="A204" s="12"/>
      <c r="B204" s="37" t="s">
        <v>343</v>
      </c>
      <c r="C204" s="37" t="s">
        <v>281</v>
      </c>
      <c r="D204" s="37" t="s">
        <v>346</v>
      </c>
      <c r="E204" s="37" t="s">
        <v>174</v>
      </c>
      <c r="F204" s="37" t="s">
        <v>177</v>
      </c>
      <c r="G204" s="37" t="s">
        <v>178</v>
      </c>
      <c r="H204" s="98">
        <v>2.6</v>
      </c>
      <c r="I204" s="98">
        <v>2.6</v>
      </c>
      <c r="J204" s="98"/>
      <c r="K204" s="98"/>
      <c r="L204" s="98"/>
      <c r="M204" s="98"/>
      <c r="N204" s="98"/>
      <c r="O204" s="98"/>
      <c r="P204" s="98"/>
      <c r="Q204" s="12"/>
    </row>
    <row r="205" ht="16.55" customHeight="1" spans="1:17">
      <c r="A205" s="12"/>
      <c r="B205" s="37" t="s">
        <v>343</v>
      </c>
      <c r="C205" s="37" t="s">
        <v>281</v>
      </c>
      <c r="D205" s="37" t="s">
        <v>346</v>
      </c>
      <c r="E205" s="37" t="s">
        <v>174</v>
      </c>
      <c r="F205" s="37" t="s">
        <v>177</v>
      </c>
      <c r="G205" s="37" t="s">
        <v>155</v>
      </c>
      <c r="H205" s="98">
        <v>7.644</v>
      </c>
      <c r="I205" s="98">
        <v>7.644</v>
      </c>
      <c r="J205" s="98"/>
      <c r="K205" s="98"/>
      <c r="L205" s="98"/>
      <c r="M205" s="98"/>
      <c r="N205" s="98"/>
      <c r="O205" s="98"/>
      <c r="P205" s="98"/>
      <c r="Q205" s="12"/>
    </row>
    <row r="206" ht="16.55" customHeight="1" spans="1:17">
      <c r="A206" s="12"/>
      <c r="B206" s="37" t="s">
        <v>343</v>
      </c>
      <c r="C206" s="37" t="s">
        <v>281</v>
      </c>
      <c r="D206" s="37" t="s">
        <v>347</v>
      </c>
      <c r="E206" s="37" t="s">
        <v>174</v>
      </c>
      <c r="F206" s="37" t="s">
        <v>177</v>
      </c>
      <c r="G206" s="37" t="s">
        <v>155</v>
      </c>
      <c r="H206" s="98">
        <v>32.736</v>
      </c>
      <c r="I206" s="98">
        <v>32.736</v>
      </c>
      <c r="J206" s="98"/>
      <c r="K206" s="98"/>
      <c r="L206" s="98"/>
      <c r="M206" s="98"/>
      <c r="N206" s="98"/>
      <c r="O206" s="98"/>
      <c r="P206" s="98"/>
      <c r="Q206" s="12"/>
    </row>
    <row r="207" ht="16.55" customHeight="1" spans="1:17">
      <c r="A207" s="12"/>
      <c r="B207" s="37" t="s">
        <v>343</v>
      </c>
      <c r="C207" s="37" t="s">
        <v>281</v>
      </c>
      <c r="D207" s="37" t="s">
        <v>348</v>
      </c>
      <c r="E207" s="37" t="s">
        <v>174</v>
      </c>
      <c r="F207" s="37" t="s">
        <v>177</v>
      </c>
      <c r="G207" s="37" t="s">
        <v>147</v>
      </c>
      <c r="H207" s="98">
        <v>7.5</v>
      </c>
      <c r="I207" s="98">
        <v>7.5</v>
      </c>
      <c r="J207" s="98"/>
      <c r="K207" s="98"/>
      <c r="L207" s="98"/>
      <c r="M207" s="98"/>
      <c r="N207" s="98"/>
      <c r="O207" s="98"/>
      <c r="P207" s="98"/>
      <c r="Q207" s="12"/>
    </row>
    <row r="208" ht="16.55" customHeight="1" spans="1:17">
      <c r="A208" s="12"/>
      <c r="B208" s="37" t="s">
        <v>343</v>
      </c>
      <c r="C208" s="37" t="s">
        <v>281</v>
      </c>
      <c r="D208" s="37" t="s">
        <v>349</v>
      </c>
      <c r="E208" s="37" t="s">
        <v>196</v>
      </c>
      <c r="F208" s="37" t="s">
        <v>177</v>
      </c>
      <c r="G208" s="37" t="s">
        <v>190</v>
      </c>
      <c r="H208" s="98">
        <v>17.5</v>
      </c>
      <c r="I208" s="98"/>
      <c r="J208" s="98"/>
      <c r="K208" s="98"/>
      <c r="L208" s="98"/>
      <c r="M208" s="98"/>
      <c r="N208" s="98"/>
      <c r="O208" s="98"/>
      <c r="P208" s="98">
        <v>17.5</v>
      </c>
      <c r="Q208" s="12"/>
    </row>
    <row r="209" s="1" customFormat="1" ht="16.55" customHeight="1" spans="1:17">
      <c r="A209" s="12"/>
      <c r="B209" s="82" t="s">
        <v>225</v>
      </c>
      <c r="C209" s="82" t="s">
        <v>226</v>
      </c>
      <c r="D209" s="82" t="s">
        <v>252</v>
      </c>
      <c r="E209" s="87" t="s">
        <v>211</v>
      </c>
      <c r="F209" s="87" t="s">
        <v>208</v>
      </c>
      <c r="G209" s="87" t="s">
        <v>209</v>
      </c>
      <c r="H209" s="83">
        <v>4633.312792</v>
      </c>
      <c r="I209" s="99"/>
      <c r="J209" s="83"/>
      <c r="K209" s="83"/>
      <c r="L209" s="83">
        <v>4633.312792</v>
      </c>
      <c r="M209" s="83"/>
      <c r="N209" s="83"/>
      <c r="O209" s="83"/>
      <c r="P209" s="83"/>
      <c r="Q209" s="12"/>
    </row>
    <row r="210" s="1" customFormat="1" ht="16.55" customHeight="1" spans="1:17">
      <c r="A210" s="12"/>
      <c r="B210" s="82" t="s">
        <v>225</v>
      </c>
      <c r="C210" s="82" t="s">
        <v>226</v>
      </c>
      <c r="D210" s="82" t="s">
        <v>258</v>
      </c>
      <c r="E210" s="87" t="s">
        <v>211</v>
      </c>
      <c r="F210" s="87" t="s">
        <v>208</v>
      </c>
      <c r="G210" s="87" t="s">
        <v>209</v>
      </c>
      <c r="H210" s="83">
        <v>7475.725864</v>
      </c>
      <c r="I210" s="99"/>
      <c r="J210" s="83"/>
      <c r="K210" s="83"/>
      <c r="L210" s="83">
        <v>7475.725864</v>
      </c>
      <c r="M210" s="83"/>
      <c r="N210" s="83"/>
      <c r="O210" s="83"/>
      <c r="P210" s="83"/>
      <c r="Q210" s="12"/>
    </row>
    <row r="211" s="1" customFormat="1" ht="16.55" customHeight="1" spans="1:17">
      <c r="A211" s="12"/>
      <c r="B211" s="82" t="s">
        <v>225</v>
      </c>
      <c r="C211" s="82" t="s">
        <v>226</v>
      </c>
      <c r="D211" s="82" t="s">
        <v>350</v>
      </c>
      <c r="E211" s="87" t="s">
        <v>211</v>
      </c>
      <c r="F211" s="87" t="s">
        <v>208</v>
      </c>
      <c r="G211" s="87" t="s">
        <v>209</v>
      </c>
      <c r="H211" s="83">
        <v>1220</v>
      </c>
      <c r="I211" s="99"/>
      <c r="J211" s="83"/>
      <c r="K211" s="83"/>
      <c r="L211" s="83">
        <v>1220</v>
      </c>
      <c r="M211" s="83"/>
      <c r="N211" s="83"/>
      <c r="O211" s="83"/>
      <c r="P211" s="83"/>
      <c r="Q211" s="12"/>
    </row>
    <row r="212" s="1" customFormat="1" ht="16.55" customHeight="1" spans="1:17">
      <c r="A212" s="12"/>
      <c r="B212" s="82" t="s">
        <v>225</v>
      </c>
      <c r="C212" s="82" t="s">
        <v>226</v>
      </c>
      <c r="D212" s="82" t="s">
        <v>351</v>
      </c>
      <c r="E212" s="87" t="s">
        <v>213</v>
      </c>
      <c r="F212" s="87" t="s">
        <v>146</v>
      </c>
      <c r="G212" s="87" t="s">
        <v>147</v>
      </c>
      <c r="H212" s="83">
        <v>106.365818</v>
      </c>
      <c r="I212" s="99"/>
      <c r="J212" s="83"/>
      <c r="K212" s="83"/>
      <c r="L212" s="83">
        <v>106.365818</v>
      </c>
      <c r="M212" s="83"/>
      <c r="N212" s="83"/>
      <c r="O212" s="83"/>
      <c r="P212" s="83"/>
      <c r="Q212" s="12"/>
    </row>
    <row r="213" s="1" customFormat="1" ht="16.55" customHeight="1" spans="1:17">
      <c r="A213" s="12"/>
      <c r="B213" s="82" t="s">
        <v>225</v>
      </c>
      <c r="C213" s="82" t="s">
        <v>226</v>
      </c>
      <c r="D213" s="82" t="s">
        <v>351</v>
      </c>
      <c r="E213" s="87" t="s">
        <v>213</v>
      </c>
      <c r="F213" s="87" t="s">
        <v>208</v>
      </c>
      <c r="G213" s="87" t="s">
        <v>209</v>
      </c>
      <c r="H213" s="83">
        <v>0.9779</v>
      </c>
      <c r="I213" s="99"/>
      <c r="J213" s="83"/>
      <c r="K213" s="83"/>
      <c r="L213" s="83">
        <v>0.9779</v>
      </c>
      <c r="M213" s="83"/>
      <c r="N213" s="83"/>
      <c r="O213" s="83"/>
      <c r="P213" s="83"/>
      <c r="Q213" s="12"/>
    </row>
    <row r="214" s="1" customFormat="1" ht="16.55" customHeight="1" spans="1:17">
      <c r="A214" s="12"/>
      <c r="B214" s="82" t="s">
        <v>352</v>
      </c>
      <c r="C214" s="82" t="s">
        <v>226</v>
      </c>
      <c r="D214" s="82" t="s">
        <v>353</v>
      </c>
      <c r="E214" s="87" t="s">
        <v>204</v>
      </c>
      <c r="F214" s="87" t="s">
        <v>205</v>
      </c>
      <c r="G214" s="87" t="s">
        <v>206</v>
      </c>
      <c r="H214" s="83">
        <v>4531.96303</v>
      </c>
      <c r="I214" s="99"/>
      <c r="J214" s="83"/>
      <c r="K214" s="83"/>
      <c r="L214" s="83">
        <v>4531.96303</v>
      </c>
      <c r="M214" s="83"/>
      <c r="N214" s="83"/>
      <c r="O214" s="83"/>
      <c r="P214" s="83"/>
      <c r="Q214" s="12"/>
    </row>
    <row r="215" s="1" customFormat="1" ht="16.55" customHeight="1" spans="1:17">
      <c r="A215" s="12"/>
      <c r="B215" s="82" t="s">
        <v>352</v>
      </c>
      <c r="C215" s="82" t="s">
        <v>226</v>
      </c>
      <c r="D215" s="82" t="s">
        <v>354</v>
      </c>
      <c r="E215" s="87" t="s">
        <v>204</v>
      </c>
      <c r="F215" s="87" t="s">
        <v>355</v>
      </c>
      <c r="G215" s="87" t="s">
        <v>356</v>
      </c>
      <c r="H215" s="83">
        <v>953.95</v>
      </c>
      <c r="I215" s="99"/>
      <c r="J215" s="83"/>
      <c r="K215" s="83"/>
      <c r="L215" s="83">
        <v>953.95</v>
      </c>
      <c r="M215" s="83"/>
      <c r="N215" s="83"/>
      <c r="O215" s="83"/>
      <c r="P215" s="83"/>
      <c r="Q215" s="12"/>
    </row>
    <row r="216" s="1" customFormat="1" ht="16.55" customHeight="1" spans="1:17">
      <c r="A216" s="12"/>
      <c r="B216" s="82" t="s">
        <v>352</v>
      </c>
      <c r="C216" s="82" t="s">
        <v>226</v>
      </c>
      <c r="D216" s="82" t="s">
        <v>357</v>
      </c>
      <c r="E216" s="87" t="s">
        <v>204</v>
      </c>
      <c r="F216" s="87" t="s">
        <v>355</v>
      </c>
      <c r="G216" s="87" t="s">
        <v>356</v>
      </c>
      <c r="H216" s="83">
        <v>6646.26</v>
      </c>
      <c r="I216" s="99"/>
      <c r="J216" s="83"/>
      <c r="K216" s="83"/>
      <c r="L216" s="83">
        <v>6646.26</v>
      </c>
      <c r="M216" s="83"/>
      <c r="N216" s="83"/>
      <c r="O216" s="83"/>
      <c r="P216" s="83"/>
      <c r="Q216" s="12"/>
    </row>
    <row r="217" s="1" customFormat="1" ht="16.5" customHeight="1" spans="1:17">
      <c r="A217" s="12"/>
      <c r="B217" s="100" t="s">
        <v>283</v>
      </c>
      <c r="C217" s="82" t="s">
        <v>284</v>
      </c>
      <c r="D217" s="82" t="s">
        <v>358</v>
      </c>
      <c r="E217" s="82" t="s">
        <v>185</v>
      </c>
      <c r="F217" s="82" t="s">
        <v>194</v>
      </c>
      <c r="G217" s="82" t="s">
        <v>195</v>
      </c>
      <c r="H217" s="83">
        <v>7.952</v>
      </c>
      <c r="I217" s="99"/>
      <c r="J217" s="83"/>
      <c r="K217" s="83"/>
      <c r="L217" s="83">
        <v>7.952</v>
      </c>
      <c r="M217" s="83"/>
      <c r="N217" s="83"/>
      <c r="O217" s="83"/>
      <c r="P217" s="83"/>
      <c r="Q217" s="12"/>
    </row>
    <row r="218" s="1" customFormat="1" ht="16.55" customHeight="1" spans="1:17">
      <c r="A218" s="95"/>
      <c r="B218" s="101" t="s">
        <v>359</v>
      </c>
      <c r="C218" s="101"/>
      <c r="D218" s="101"/>
      <c r="E218" s="101"/>
      <c r="F218" s="101"/>
      <c r="G218" s="101"/>
      <c r="H218" s="102">
        <v>191484.597342</v>
      </c>
      <c r="I218" s="102">
        <v>161304.985117</v>
      </c>
      <c r="J218" s="102">
        <v>0</v>
      </c>
      <c r="K218" s="102">
        <v>0</v>
      </c>
      <c r="L218" s="102">
        <v>29394.057404</v>
      </c>
      <c r="M218" s="102">
        <v>0</v>
      </c>
      <c r="N218" s="102">
        <v>0</v>
      </c>
      <c r="O218" s="102">
        <v>37.3</v>
      </c>
      <c r="P218" s="102">
        <v>748.254821</v>
      </c>
      <c r="Q218" s="95"/>
    </row>
    <row r="219" s="1" customFormat="1" ht="9.75" customHeight="1" spans="1:17">
      <c r="A219" s="59"/>
      <c r="B219" s="19"/>
      <c r="C219" s="19"/>
      <c r="D219" s="19"/>
      <c r="E219" s="41"/>
      <c r="F219" s="41"/>
      <c r="G219" s="41"/>
      <c r="H219" s="19"/>
      <c r="I219" s="19"/>
      <c r="J219" s="19"/>
      <c r="K219" s="19"/>
      <c r="L219" s="19"/>
      <c r="M219" s="19"/>
      <c r="N219" s="19"/>
      <c r="O219" s="19"/>
      <c r="P219" s="19"/>
      <c r="Q219" s="59"/>
    </row>
  </sheetData>
  <autoFilter xmlns:etc="http://www.wps.cn/officeDocument/2017/etCustomData" ref="B4:P218" etc:filterBottomFollowUsedRange="0">
    <extLst/>
  </autoFilter>
  <mergeCells count="15">
    <mergeCell ref="B2:P2"/>
    <mergeCell ref="B3:D3"/>
    <mergeCell ref="O3:P3"/>
    <mergeCell ref="I4:K4"/>
    <mergeCell ref="L4:N4"/>
    <mergeCell ref="A6:A20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C6" sqref="C6"/>
    </sheetView>
  </sheetViews>
  <sheetFormatPr defaultColWidth="10" defaultRowHeight="13.5" outlineLevelCol="3"/>
  <cols>
    <col min="1" max="1" width="1.53097345132743" style="1" customWidth="1"/>
    <col min="2" max="2" width="84.5575221238938" style="1" customWidth="1"/>
    <col min="3" max="3" width="38.4690265486726" style="1" customWidth="1"/>
    <col min="4" max="4" width="1.53097345132743" style="1" customWidth="1"/>
    <col min="5" max="16384" width="10" style="1"/>
  </cols>
  <sheetData>
    <row r="1" ht="16.35" customHeight="1" spans="1:4">
      <c r="A1" s="53"/>
      <c r="B1" s="22"/>
      <c r="C1" s="23"/>
      <c r="D1" s="54"/>
    </row>
    <row r="2" ht="22.8" customHeight="1" spans="1:4">
      <c r="A2" s="12"/>
      <c r="B2" s="7" t="s">
        <v>360</v>
      </c>
      <c r="C2" s="7"/>
      <c r="D2" s="6"/>
    </row>
    <row r="3" ht="19.55" customHeight="1" spans="1:4">
      <c r="A3" s="12"/>
      <c r="B3" s="67"/>
      <c r="C3" s="68" t="s">
        <v>1</v>
      </c>
      <c r="D3" s="69"/>
    </row>
    <row r="4" ht="23" customHeight="1" spans="1:4">
      <c r="A4" s="56"/>
      <c r="B4" s="33" t="s">
        <v>361</v>
      </c>
      <c r="C4" s="33" t="s">
        <v>362</v>
      </c>
      <c r="D4" s="56"/>
    </row>
    <row r="5" ht="16.55" customHeight="1" spans="1:4">
      <c r="A5" s="12"/>
      <c r="B5" s="37" t="s">
        <v>363</v>
      </c>
      <c r="C5" s="14" t="s">
        <v>364</v>
      </c>
      <c r="D5" s="12"/>
    </row>
    <row r="6" ht="16.55" customHeight="1" spans="1:4">
      <c r="A6" s="12"/>
      <c r="B6" s="37" t="s">
        <v>365</v>
      </c>
      <c r="C6" s="14" t="s">
        <v>366</v>
      </c>
      <c r="D6" s="12"/>
    </row>
    <row r="7" ht="16.55" customHeight="1" spans="1:4">
      <c r="A7" s="12"/>
      <c r="B7" s="37" t="s">
        <v>367</v>
      </c>
      <c r="C7" s="14" t="s">
        <v>368</v>
      </c>
      <c r="D7" s="12"/>
    </row>
    <row r="8" ht="16.55" customHeight="1" spans="1:4">
      <c r="A8" s="95"/>
      <c r="B8" s="96" t="s">
        <v>359</v>
      </c>
      <c r="C8" s="97" t="s">
        <v>369</v>
      </c>
      <c r="D8" s="95"/>
    </row>
    <row r="9" ht="9.75" customHeight="1" spans="1:4">
      <c r="A9" s="59"/>
      <c r="B9" s="19"/>
      <c r="C9" s="19"/>
      <c r="D9" s="20"/>
    </row>
  </sheetData>
  <mergeCells count="3">
    <mergeCell ref="B2:C2"/>
    <mergeCell ref="A5:A7"/>
    <mergeCell ref="D5:D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3" workbookViewId="0">
      <selection activeCell="C6" sqref="C6"/>
    </sheetView>
  </sheetViews>
  <sheetFormatPr defaultColWidth="10" defaultRowHeight="13.5" outlineLevelCol="5"/>
  <cols>
    <col min="1" max="1" width="1.53097345132743" style="1" customWidth="1"/>
    <col min="2" max="2" width="41.0353982300885" style="1" customWidth="1"/>
    <col min="3" max="3" width="20.5132743362832" style="1" customWidth="1"/>
    <col min="4" max="4" width="41.0353982300885" style="1" customWidth="1"/>
    <col min="5" max="5" width="20.5132743362832" style="1" customWidth="1"/>
    <col min="6" max="6" width="1.53097345132743" style="1" customWidth="1"/>
    <col min="7" max="7" width="9.76991150442478" style="1" customWidth="1"/>
    <col min="8" max="16384" width="10" style="1"/>
  </cols>
  <sheetData>
    <row r="1" ht="16.35" customHeight="1" spans="1:6">
      <c r="A1" s="76"/>
      <c r="B1" s="61"/>
      <c r="C1" s="62"/>
      <c r="D1" s="62"/>
      <c r="E1" s="62"/>
      <c r="F1" s="63"/>
    </row>
    <row r="2" ht="22.8" customHeight="1" spans="1:6">
      <c r="A2" s="13"/>
      <c r="B2" s="7" t="s">
        <v>370</v>
      </c>
      <c r="C2" s="7"/>
      <c r="D2" s="7"/>
      <c r="E2" s="7"/>
      <c r="F2" s="65"/>
    </row>
    <row r="3" ht="19.55" customHeight="1" spans="1:6">
      <c r="A3" s="13"/>
      <c r="B3" s="67"/>
      <c r="C3" s="67"/>
      <c r="D3" s="67"/>
      <c r="E3" s="68" t="s">
        <v>1</v>
      </c>
      <c r="F3" s="69"/>
    </row>
    <row r="4" ht="23" customHeight="1" spans="1:6">
      <c r="A4" s="47"/>
      <c r="B4" s="70" t="s">
        <v>2</v>
      </c>
      <c r="C4" s="70"/>
      <c r="D4" s="70" t="s">
        <v>3</v>
      </c>
      <c r="E4" s="70"/>
      <c r="F4" s="47"/>
    </row>
    <row r="5" ht="23" customHeight="1" spans="1:6">
      <c r="A5" s="47"/>
      <c r="B5" s="70" t="s">
        <v>4</v>
      </c>
      <c r="C5" s="70" t="s">
        <v>5</v>
      </c>
      <c r="D5" s="70" t="s">
        <v>4</v>
      </c>
      <c r="E5" s="70" t="s">
        <v>5</v>
      </c>
      <c r="F5" s="47"/>
    </row>
    <row r="6" ht="16.55" customHeight="1" spans="1:6">
      <c r="A6" s="13"/>
      <c r="B6" s="90" t="s">
        <v>371</v>
      </c>
      <c r="C6" s="91">
        <v>190948.255517</v>
      </c>
      <c r="D6" s="92" t="s">
        <v>372</v>
      </c>
      <c r="E6" s="91" t="e">
        <f>E42</f>
        <v>#REF!</v>
      </c>
      <c r="F6" s="13"/>
    </row>
    <row r="7" ht="16.55" customHeight="1" spans="1:6">
      <c r="A7" s="13"/>
      <c r="B7" s="90" t="s">
        <v>373</v>
      </c>
      <c r="C7" s="91">
        <v>190948.255517</v>
      </c>
      <c r="D7" s="92" t="s">
        <v>7</v>
      </c>
      <c r="E7" s="91">
        <v>25028.970812</v>
      </c>
      <c r="F7" s="13"/>
    </row>
    <row r="8" ht="16.55" customHeight="1" spans="1:6">
      <c r="A8" s="13"/>
      <c r="B8" s="90" t="s">
        <v>374</v>
      </c>
      <c r="C8" s="91"/>
      <c r="D8" s="92" t="s">
        <v>9</v>
      </c>
      <c r="E8" s="91"/>
      <c r="F8" s="13"/>
    </row>
    <row r="9" ht="16.55" customHeight="1" spans="1:6">
      <c r="A9" s="13"/>
      <c r="B9" s="90" t="s">
        <v>375</v>
      </c>
      <c r="C9" s="91"/>
      <c r="D9" s="92" t="s">
        <v>11</v>
      </c>
      <c r="E9" s="91"/>
      <c r="F9" s="13"/>
    </row>
    <row r="10" ht="16.55" customHeight="1" spans="1:6">
      <c r="A10" s="13"/>
      <c r="B10" s="90"/>
      <c r="C10" s="91"/>
      <c r="D10" s="92" t="s">
        <v>13</v>
      </c>
      <c r="E10" s="91"/>
      <c r="F10" s="13"/>
    </row>
    <row r="11" ht="16.55" customHeight="1" spans="1:6">
      <c r="A11" s="13"/>
      <c r="B11" s="90"/>
      <c r="C11" s="91"/>
      <c r="D11" s="92" t="s">
        <v>15</v>
      </c>
      <c r="E11" s="91">
        <f>8078.670757+'04项目支出'!H217</f>
        <v>8086.622757</v>
      </c>
      <c r="F11" s="13"/>
    </row>
    <row r="12" ht="16.55" customHeight="1" spans="1:6">
      <c r="A12" s="13"/>
      <c r="B12" s="90"/>
      <c r="C12" s="91"/>
      <c r="D12" s="92" t="s">
        <v>17</v>
      </c>
      <c r="E12" s="91"/>
      <c r="F12" s="13"/>
    </row>
    <row r="13" ht="16.55" customHeight="1" spans="1:6">
      <c r="A13" s="13"/>
      <c r="B13" s="90"/>
      <c r="C13" s="91"/>
      <c r="D13" s="92" t="s">
        <v>19</v>
      </c>
      <c r="E13" s="91"/>
      <c r="F13" s="13"/>
    </row>
    <row r="14" ht="16.55" customHeight="1" spans="1:6">
      <c r="A14" s="13"/>
      <c r="B14" s="90"/>
      <c r="C14" s="91"/>
      <c r="D14" s="92" t="s">
        <v>21</v>
      </c>
      <c r="E14" s="91">
        <v>2592.763272</v>
      </c>
      <c r="F14" s="13"/>
    </row>
    <row r="15" ht="16.55" customHeight="1" spans="1:6">
      <c r="A15" s="13"/>
      <c r="B15" s="90"/>
      <c r="C15" s="91"/>
      <c r="D15" s="92" t="s">
        <v>23</v>
      </c>
      <c r="E15" s="91"/>
      <c r="F15" s="13"/>
    </row>
    <row r="16" ht="16.55" customHeight="1" spans="1:6">
      <c r="A16" s="13"/>
      <c r="B16" s="90"/>
      <c r="C16" s="91"/>
      <c r="D16" s="92" t="s">
        <v>24</v>
      </c>
      <c r="E16" s="91">
        <v>1546.730676</v>
      </c>
      <c r="F16" s="13"/>
    </row>
    <row r="17" ht="16.55" customHeight="1" spans="1:6">
      <c r="A17" s="13"/>
      <c r="B17" s="90"/>
      <c r="C17" s="91"/>
      <c r="D17" s="92" t="s">
        <v>25</v>
      </c>
      <c r="E17" s="91"/>
      <c r="F17" s="13"/>
    </row>
    <row r="18" ht="16.55" customHeight="1" spans="1:6">
      <c r="A18" s="13"/>
      <c r="B18" s="90"/>
      <c r="C18" s="91"/>
      <c r="D18" s="92" t="s">
        <v>26</v>
      </c>
      <c r="E18" s="91" t="e">
        <f>'04项目支出'!H214+'04项目支出'!H215+'04项目支出'!H216+'04项目支出'!#REF!</f>
        <v>#REF!</v>
      </c>
      <c r="F18" s="13"/>
    </row>
    <row r="19" ht="16.55" customHeight="1" spans="1:6">
      <c r="A19" s="13"/>
      <c r="B19" s="90"/>
      <c r="C19" s="91"/>
      <c r="D19" s="92" t="s">
        <v>27</v>
      </c>
      <c r="E19" s="91"/>
      <c r="F19" s="13"/>
    </row>
    <row r="20" ht="16.55" customHeight="1" spans="1:6">
      <c r="A20" s="13"/>
      <c r="B20" s="90"/>
      <c r="C20" s="91"/>
      <c r="D20" s="92" t="s">
        <v>28</v>
      </c>
      <c r="E20" s="91"/>
      <c r="F20" s="13"/>
    </row>
    <row r="21" ht="16.55" customHeight="1" spans="1:6">
      <c r="A21" s="13"/>
      <c r="B21" s="90"/>
      <c r="C21" s="91"/>
      <c r="D21" s="92" t="s">
        <v>29</v>
      </c>
      <c r="E21" s="91">
        <v>6300</v>
      </c>
      <c r="F21" s="13"/>
    </row>
    <row r="22" ht="16.55" customHeight="1" spans="1:6">
      <c r="A22" s="13"/>
      <c r="B22" s="90"/>
      <c r="C22" s="91"/>
      <c r="D22" s="92" t="s">
        <v>30</v>
      </c>
      <c r="E22" s="91">
        <f>134176.756+'04项目支出'!H209+'04项目支出'!H210+'04项目支出'!H211+'04项目支出'!H212+'04项目支出'!H213</f>
        <v>147613.138374</v>
      </c>
      <c r="F22" s="13"/>
    </row>
    <row r="23" ht="16.55" customHeight="1" spans="1:6">
      <c r="A23" s="13"/>
      <c r="B23" s="90"/>
      <c r="C23" s="91"/>
      <c r="D23" s="92" t="s">
        <v>31</v>
      </c>
      <c r="E23" s="91"/>
      <c r="F23" s="13"/>
    </row>
    <row r="24" ht="16.55" customHeight="1" spans="1:6">
      <c r="A24" s="13"/>
      <c r="B24" s="90"/>
      <c r="C24" s="91"/>
      <c r="D24" s="92" t="s">
        <v>32</v>
      </c>
      <c r="E24" s="91"/>
      <c r="F24" s="13"/>
    </row>
    <row r="25" ht="16.55" customHeight="1" spans="1:6">
      <c r="A25" s="13"/>
      <c r="B25" s="90"/>
      <c r="C25" s="91"/>
      <c r="D25" s="92" t="s">
        <v>33</v>
      </c>
      <c r="E25" s="91"/>
      <c r="F25" s="13"/>
    </row>
    <row r="26" ht="16.55" customHeight="1" spans="1:6">
      <c r="A26" s="13"/>
      <c r="B26" s="90"/>
      <c r="C26" s="91"/>
      <c r="D26" s="92" t="s">
        <v>34</v>
      </c>
      <c r="E26" s="91"/>
      <c r="F26" s="13"/>
    </row>
    <row r="27" ht="16.55" customHeight="1" spans="1:6">
      <c r="A27" s="13"/>
      <c r="B27" s="90"/>
      <c r="C27" s="91"/>
      <c r="D27" s="92" t="s">
        <v>35</v>
      </c>
      <c r="E27" s="91">
        <v>13224.364</v>
      </c>
      <c r="F27" s="13"/>
    </row>
    <row r="28" ht="16.55" customHeight="1" spans="1:6">
      <c r="A28" s="13"/>
      <c r="B28" s="90"/>
      <c r="C28" s="91"/>
      <c r="D28" s="92" t="s">
        <v>36</v>
      </c>
      <c r="E28" s="91"/>
      <c r="F28" s="13"/>
    </row>
    <row r="29" ht="16.55" customHeight="1" spans="1:6">
      <c r="A29" s="13"/>
      <c r="B29" s="90"/>
      <c r="C29" s="91"/>
      <c r="D29" s="92" t="s">
        <v>37</v>
      </c>
      <c r="E29" s="91"/>
      <c r="F29" s="13"/>
    </row>
    <row r="30" ht="16.55" customHeight="1" spans="1:6">
      <c r="A30" s="13"/>
      <c r="B30" s="90"/>
      <c r="C30" s="91"/>
      <c r="D30" s="92" t="s">
        <v>376</v>
      </c>
      <c r="E30" s="91"/>
      <c r="F30" s="13"/>
    </row>
    <row r="31" ht="16.55" customHeight="1" spans="1:6">
      <c r="A31" s="13"/>
      <c r="B31" s="90"/>
      <c r="C31" s="91"/>
      <c r="D31" s="92" t="s">
        <v>377</v>
      </c>
      <c r="E31" s="91"/>
      <c r="F31" s="13"/>
    </row>
    <row r="32" ht="16.55" customHeight="1" spans="1:6">
      <c r="A32" s="13"/>
      <c r="B32" s="90"/>
      <c r="C32" s="91"/>
      <c r="D32" s="92" t="s">
        <v>378</v>
      </c>
      <c r="E32" s="91"/>
      <c r="F32" s="13"/>
    </row>
    <row r="33" ht="16.55" customHeight="1" spans="1:6">
      <c r="A33" s="13"/>
      <c r="B33" s="90"/>
      <c r="C33" s="91"/>
      <c r="D33" s="92" t="s">
        <v>379</v>
      </c>
      <c r="E33" s="91"/>
      <c r="F33" s="13"/>
    </row>
    <row r="34" ht="16.55" customHeight="1" spans="1:6">
      <c r="A34" s="13"/>
      <c r="B34" s="90"/>
      <c r="C34" s="91"/>
      <c r="D34" s="92" t="s">
        <v>380</v>
      </c>
      <c r="E34" s="91"/>
      <c r="F34" s="13"/>
    </row>
    <row r="35" ht="16.55" customHeight="1" spans="1:6">
      <c r="A35" s="13"/>
      <c r="B35" s="90"/>
      <c r="C35" s="91"/>
      <c r="D35" s="92" t="s">
        <v>381</v>
      </c>
      <c r="E35" s="91"/>
      <c r="F35" s="13"/>
    </row>
    <row r="36" ht="16.55" customHeight="1" spans="1:6">
      <c r="A36" s="13"/>
      <c r="B36" s="90"/>
      <c r="C36" s="91"/>
      <c r="D36" s="92" t="s">
        <v>382</v>
      </c>
      <c r="E36" s="91"/>
      <c r="F36" s="13"/>
    </row>
    <row r="37" ht="16.55" customHeight="1" spans="1:6">
      <c r="A37" s="13"/>
      <c r="B37" s="90"/>
      <c r="C37" s="91"/>
      <c r="D37" s="92" t="s">
        <v>383</v>
      </c>
      <c r="E37" s="91"/>
      <c r="F37" s="13"/>
    </row>
    <row r="38" ht="16.55" customHeight="1" spans="1:6">
      <c r="A38" s="13"/>
      <c r="B38" s="90" t="s">
        <v>384</v>
      </c>
      <c r="C38" s="91" t="e">
        <f>C39</f>
        <v>#REF!</v>
      </c>
      <c r="D38" s="92" t="s">
        <v>385</v>
      </c>
      <c r="E38" s="91"/>
      <c r="F38" s="13"/>
    </row>
    <row r="39" ht="16.55" customHeight="1" spans="1:6">
      <c r="A39" s="13"/>
      <c r="B39" s="90" t="s">
        <v>386</v>
      </c>
      <c r="C39" s="91" t="e">
        <f>'04项目支出'!H209+'04项目支出'!H210+'04项目支出'!H211+'04项目支出'!H212+'04项目支出'!H213+'04项目支出'!H214+'04项目支出'!H215+'04项目支出'!H216+'04项目支出'!H217+'04项目支出'!#REF!</f>
        <v>#REF!</v>
      </c>
      <c r="D39" s="92"/>
      <c r="E39" s="91"/>
      <c r="F39" s="13"/>
    </row>
    <row r="40" ht="16.55" customHeight="1" spans="1:6">
      <c r="A40" s="2"/>
      <c r="B40" s="90" t="s">
        <v>387</v>
      </c>
      <c r="C40" s="91"/>
      <c r="D40" s="92"/>
      <c r="E40" s="91"/>
      <c r="F40" s="2"/>
    </row>
    <row r="41" ht="16.55" customHeight="1" spans="1:6">
      <c r="A41" s="2"/>
      <c r="B41" s="90" t="s">
        <v>388</v>
      </c>
      <c r="C41" s="91"/>
      <c r="D41" s="92"/>
      <c r="E41" s="91"/>
      <c r="F41" s="2"/>
    </row>
    <row r="42" ht="16.55" customHeight="1" spans="1:6">
      <c r="A42" s="13"/>
      <c r="B42" s="50" t="s">
        <v>47</v>
      </c>
      <c r="C42" s="93" t="e">
        <f>C39+C6</f>
        <v>#REF!</v>
      </c>
      <c r="D42" s="94" t="s">
        <v>48</v>
      </c>
      <c r="E42" s="93" t="e">
        <f>SUM(E7:E41)</f>
        <v>#REF!</v>
      </c>
      <c r="F42" s="13"/>
    </row>
    <row r="43" ht="9.75" customHeight="1" spans="1:6">
      <c r="A43" s="77"/>
      <c r="B43" s="74"/>
      <c r="C43" s="74"/>
      <c r="D43" s="74"/>
      <c r="E43" s="74"/>
      <c r="F43" s="75"/>
    </row>
    <row r="47" spans="1:6">
      <c r="E47" s="1">
        <v>220334.360921</v>
      </c>
    </row>
    <row r="48" spans="1:6">
      <c r="E48" s="1" t="e">
        <f>E42-E47</f>
        <v>#REF!</v>
      </c>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zoomScale="85" zoomScaleNormal="85" workbookViewId="0">
      <pane ySplit="6" topLeftCell="A46" activePane="bottomLeft" state="frozen"/>
      <selection/>
      <selection pane="bottomLeft" activeCell="C5" sqref="C5:C6"/>
    </sheetView>
  </sheetViews>
  <sheetFormatPr defaultColWidth="10" defaultRowHeight="13.5"/>
  <cols>
    <col min="1" max="1" width="1.53097345132743" style="1" customWidth="1"/>
    <col min="2" max="2" width="33.3451327433628" style="1" customWidth="1"/>
    <col min="3" max="3" width="11.7964601769912" style="1" customWidth="1"/>
    <col min="4" max="4" width="30.7787610619469" style="1" customWidth="1"/>
    <col min="5" max="10" width="16.4070796460177" style="1" customWidth="1"/>
    <col min="11" max="11" width="1.53097345132743" style="1" customWidth="1"/>
    <col min="12" max="13" width="9.76991150442478" style="1" customWidth="1"/>
    <col min="14" max="16384" width="10" style="1"/>
  </cols>
  <sheetData>
    <row r="1" ht="16.35" customHeight="1" spans="1:11">
      <c r="A1" s="76"/>
      <c r="B1" s="61"/>
      <c r="C1" s="78"/>
      <c r="D1" s="62"/>
      <c r="E1" s="62"/>
      <c r="F1" s="62"/>
      <c r="G1" s="62"/>
      <c r="H1" s="62" t="s">
        <v>215</v>
      </c>
      <c r="I1" s="62"/>
      <c r="J1" s="78"/>
      <c r="K1" s="63"/>
    </row>
    <row r="2" ht="22.8" customHeight="1" spans="1:11">
      <c r="A2" s="13"/>
      <c r="B2" s="7" t="s">
        <v>389</v>
      </c>
      <c r="C2" s="7"/>
      <c r="D2" s="7"/>
      <c r="E2" s="7"/>
      <c r="F2" s="7"/>
      <c r="G2" s="7"/>
      <c r="H2" s="7"/>
      <c r="I2" s="7"/>
      <c r="J2" s="79"/>
      <c r="K2" s="65"/>
    </row>
    <row r="3" ht="19.55" customHeight="1" spans="1:11">
      <c r="A3" s="13"/>
      <c r="B3" s="67"/>
      <c r="C3" s="67"/>
      <c r="D3" s="67"/>
      <c r="E3" s="67"/>
      <c r="F3" s="67"/>
      <c r="G3" s="67"/>
      <c r="H3" s="67"/>
      <c r="I3" s="68"/>
      <c r="J3" s="68" t="s">
        <v>1</v>
      </c>
      <c r="K3" s="69"/>
    </row>
    <row r="4" ht="23" customHeight="1" spans="1:11">
      <c r="A4" s="47"/>
      <c r="B4" s="70" t="s">
        <v>390</v>
      </c>
      <c r="C4" s="70" t="s">
        <v>391</v>
      </c>
      <c r="D4" s="70"/>
      <c r="E4" s="70" t="s">
        <v>392</v>
      </c>
      <c r="F4" s="70"/>
      <c r="G4" s="70"/>
      <c r="H4" s="70"/>
      <c r="I4" s="70"/>
      <c r="J4" s="70"/>
      <c r="K4" s="47"/>
    </row>
    <row r="5" ht="23" customHeight="1" spans="1:11">
      <c r="A5" s="47"/>
      <c r="B5" s="70"/>
      <c r="C5" s="70" t="s">
        <v>393</v>
      </c>
      <c r="D5" s="70" t="s">
        <v>394</v>
      </c>
      <c r="E5" s="70" t="s">
        <v>52</v>
      </c>
      <c r="F5" s="70" t="s">
        <v>117</v>
      </c>
      <c r="G5" s="70"/>
      <c r="H5" s="70"/>
      <c r="I5" s="70" t="s">
        <v>118</v>
      </c>
      <c r="J5" s="70"/>
      <c r="K5" s="80"/>
    </row>
    <row r="6" ht="34.5" customHeight="1" spans="1:11">
      <c r="A6" s="47"/>
      <c r="B6" s="81"/>
      <c r="C6" s="81"/>
      <c r="D6" s="81"/>
      <c r="E6" s="70"/>
      <c r="F6" s="70" t="s">
        <v>54</v>
      </c>
      <c r="G6" s="70" t="s">
        <v>395</v>
      </c>
      <c r="H6" s="70" t="s">
        <v>396</v>
      </c>
      <c r="I6" s="70" t="s">
        <v>397</v>
      </c>
      <c r="J6" s="33" t="s">
        <v>398</v>
      </c>
      <c r="K6" s="47"/>
    </row>
    <row r="7" ht="16.55" customHeight="1" spans="1:11">
      <c r="A7" s="13"/>
      <c r="B7" s="82" t="s">
        <v>332</v>
      </c>
      <c r="C7" s="82" t="s">
        <v>399</v>
      </c>
      <c r="D7" s="82" t="s">
        <v>400</v>
      </c>
      <c r="E7" s="83">
        <f t="shared" ref="E7:E65" si="0">F7+I7</f>
        <v>41.0424</v>
      </c>
      <c r="F7" s="83">
        <f t="shared" ref="F7:F65" si="1">G7+H7</f>
        <v>41.0424</v>
      </c>
      <c r="G7" s="83">
        <v>41.0424</v>
      </c>
      <c r="H7" s="83"/>
      <c r="I7" s="83"/>
      <c r="J7" s="83"/>
      <c r="K7" s="13"/>
    </row>
    <row r="8" ht="16.55" customHeight="1" spans="1:11">
      <c r="A8" s="13"/>
      <c r="B8" s="82" t="s">
        <v>332</v>
      </c>
      <c r="C8" s="82" t="s">
        <v>401</v>
      </c>
      <c r="D8" s="82" t="s">
        <v>402</v>
      </c>
      <c r="E8" s="83">
        <f t="shared" si="0"/>
        <v>414.415839</v>
      </c>
      <c r="F8" s="83">
        <f t="shared" si="1"/>
        <v>414.415839</v>
      </c>
      <c r="G8" s="83">
        <v>371.4661</v>
      </c>
      <c r="H8" s="83">
        <v>42.949739</v>
      </c>
      <c r="I8" s="83"/>
      <c r="J8" s="83"/>
      <c r="K8" s="13"/>
    </row>
    <row r="9" ht="16.55" customHeight="1" spans="1:11">
      <c r="A9" s="13"/>
      <c r="B9" s="82" t="s">
        <v>332</v>
      </c>
      <c r="C9" s="82" t="s">
        <v>403</v>
      </c>
      <c r="D9" s="82" t="s">
        <v>404</v>
      </c>
      <c r="E9" s="83">
        <f t="shared" si="0"/>
        <v>20.5212</v>
      </c>
      <c r="F9" s="83">
        <f t="shared" si="1"/>
        <v>20.5212</v>
      </c>
      <c r="G9" s="83">
        <v>20.5212</v>
      </c>
      <c r="H9" s="83"/>
      <c r="I9" s="83"/>
      <c r="J9" s="83"/>
      <c r="K9" s="13"/>
    </row>
    <row r="10" ht="16.55" customHeight="1" spans="1:11">
      <c r="A10" s="13"/>
      <c r="B10" s="82" t="s">
        <v>332</v>
      </c>
      <c r="C10" s="82" t="s">
        <v>405</v>
      </c>
      <c r="D10" s="82" t="s">
        <v>406</v>
      </c>
      <c r="E10" s="83">
        <f t="shared" si="0"/>
        <v>36.7248</v>
      </c>
      <c r="F10" s="83">
        <f t="shared" si="1"/>
        <v>36.7248</v>
      </c>
      <c r="G10" s="83">
        <v>36.7248</v>
      </c>
      <c r="H10" s="83"/>
      <c r="I10" s="83"/>
      <c r="J10" s="83"/>
      <c r="K10" s="13"/>
    </row>
    <row r="11" ht="16.55" customHeight="1" spans="1:11">
      <c r="A11" s="13"/>
      <c r="B11" s="82" t="s">
        <v>332</v>
      </c>
      <c r="C11" s="82" t="s">
        <v>407</v>
      </c>
      <c r="D11" s="82" t="s">
        <v>408</v>
      </c>
      <c r="E11" s="83">
        <f t="shared" si="0"/>
        <v>1300</v>
      </c>
      <c r="F11" s="83">
        <f t="shared" si="1"/>
        <v>0</v>
      </c>
      <c r="G11" s="83"/>
      <c r="H11" s="83"/>
      <c r="I11" s="83">
        <v>1300</v>
      </c>
      <c r="J11" s="83">
        <v>1300</v>
      </c>
      <c r="K11" s="13"/>
    </row>
    <row r="12" ht="16.55" customHeight="1" spans="1:11">
      <c r="A12" s="13"/>
      <c r="B12" s="82" t="s">
        <v>311</v>
      </c>
      <c r="C12" s="82" t="s">
        <v>403</v>
      </c>
      <c r="D12" s="82" t="s">
        <v>404</v>
      </c>
      <c r="E12" s="83">
        <f t="shared" si="0"/>
        <v>155.864928</v>
      </c>
      <c r="F12" s="83">
        <f t="shared" si="1"/>
        <v>155.864928</v>
      </c>
      <c r="G12" s="83">
        <v>155.864928</v>
      </c>
      <c r="H12" s="83"/>
      <c r="I12" s="83"/>
      <c r="J12" s="83"/>
      <c r="K12" s="13"/>
    </row>
    <row r="13" ht="16.55" customHeight="1" spans="1:11">
      <c r="A13" s="13"/>
      <c r="B13" s="82" t="s">
        <v>311</v>
      </c>
      <c r="C13" s="82" t="s">
        <v>401</v>
      </c>
      <c r="D13" s="82" t="s">
        <v>402</v>
      </c>
      <c r="E13" s="83">
        <f t="shared" si="0"/>
        <v>3231.748044</v>
      </c>
      <c r="F13" s="83">
        <f t="shared" si="1"/>
        <v>3231.748044</v>
      </c>
      <c r="G13" s="83">
        <v>2801.978364</v>
      </c>
      <c r="H13" s="83">
        <v>429.76968</v>
      </c>
      <c r="I13" s="83"/>
      <c r="J13" s="83"/>
      <c r="K13" s="13"/>
    </row>
    <row r="14" ht="16.55" customHeight="1" spans="1:11">
      <c r="A14" s="13"/>
      <c r="B14" s="82" t="s">
        <v>311</v>
      </c>
      <c r="C14" s="82" t="s">
        <v>409</v>
      </c>
      <c r="D14" s="82" t="s">
        <v>410</v>
      </c>
      <c r="E14" s="83">
        <f t="shared" si="0"/>
        <v>197.915885</v>
      </c>
      <c r="F14" s="83">
        <f t="shared" si="1"/>
        <v>0</v>
      </c>
      <c r="G14" s="83"/>
      <c r="H14" s="83"/>
      <c r="I14" s="83">
        <v>197.915885</v>
      </c>
      <c r="J14" s="83">
        <v>197.915885</v>
      </c>
      <c r="K14" s="13"/>
    </row>
    <row r="15" ht="16.55" customHeight="1" spans="1:11">
      <c r="A15" s="13"/>
      <c r="B15" s="82" t="s">
        <v>311</v>
      </c>
      <c r="C15" s="82" t="s">
        <v>407</v>
      </c>
      <c r="D15" s="82" t="s">
        <v>408</v>
      </c>
      <c r="E15" s="83">
        <f t="shared" si="0"/>
        <v>4676.69</v>
      </c>
      <c r="F15" s="83">
        <f t="shared" si="1"/>
        <v>0</v>
      </c>
      <c r="G15" s="83"/>
      <c r="H15" s="83"/>
      <c r="I15" s="83">
        <v>4676.69</v>
      </c>
      <c r="J15" s="83">
        <v>4676.69</v>
      </c>
      <c r="K15" s="13"/>
    </row>
    <row r="16" ht="16.55" customHeight="1" spans="1:11">
      <c r="A16" s="13"/>
      <c r="B16" s="82" t="s">
        <v>311</v>
      </c>
      <c r="C16" s="82" t="s">
        <v>405</v>
      </c>
      <c r="D16" s="82" t="s">
        <v>406</v>
      </c>
      <c r="E16" s="83">
        <f t="shared" si="0"/>
        <v>248.284236</v>
      </c>
      <c r="F16" s="83">
        <f t="shared" si="1"/>
        <v>248.284236</v>
      </c>
      <c r="G16" s="83">
        <v>248.284236</v>
      </c>
      <c r="H16" s="83"/>
      <c r="I16" s="83"/>
      <c r="J16" s="83"/>
      <c r="K16" s="13"/>
    </row>
    <row r="17" ht="16.55" customHeight="1" spans="1:11">
      <c r="A17" s="13"/>
      <c r="B17" s="82" t="s">
        <v>311</v>
      </c>
      <c r="C17" s="82" t="s">
        <v>411</v>
      </c>
      <c r="D17" s="82" t="s">
        <v>412</v>
      </c>
      <c r="E17" s="83">
        <f t="shared" si="0"/>
        <v>600</v>
      </c>
      <c r="F17" s="83">
        <f t="shared" si="1"/>
        <v>0</v>
      </c>
      <c r="G17" s="83"/>
      <c r="H17" s="83"/>
      <c r="I17" s="83">
        <v>600</v>
      </c>
      <c r="J17" s="83">
        <v>600</v>
      </c>
      <c r="K17" s="13"/>
    </row>
    <row r="18" ht="16.55" customHeight="1" spans="1:11">
      <c r="A18" s="13"/>
      <c r="B18" s="82" t="s">
        <v>311</v>
      </c>
      <c r="C18" s="82" t="s">
        <v>413</v>
      </c>
      <c r="D18" s="82" t="s">
        <v>414</v>
      </c>
      <c r="E18" s="83">
        <f t="shared" si="0"/>
        <v>3.1635</v>
      </c>
      <c r="F18" s="83">
        <f t="shared" si="1"/>
        <v>3.1635</v>
      </c>
      <c r="G18" s="83"/>
      <c r="H18" s="83">
        <v>3.1635</v>
      </c>
      <c r="I18" s="83"/>
      <c r="J18" s="83"/>
      <c r="K18" s="13"/>
    </row>
    <row r="19" ht="16.55" customHeight="1" spans="1:11">
      <c r="A19" s="13"/>
      <c r="B19" s="82" t="s">
        <v>311</v>
      </c>
      <c r="C19" s="82" t="s">
        <v>399</v>
      </c>
      <c r="D19" s="82" t="s">
        <v>400</v>
      </c>
      <c r="E19" s="83">
        <f t="shared" si="0"/>
        <v>311.729856</v>
      </c>
      <c r="F19" s="83">
        <f t="shared" si="1"/>
        <v>311.729856</v>
      </c>
      <c r="G19" s="83">
        <v>311.729856</v>
      </c>
      <c r="H19" s="83"/>
      <c r="I19" s="83"/>
      <c r="J19" s="83"/>
      <c r="K19" s="13"/>
    </row>
    <row r="20" ht="16.55" customHeight="1" spans="1:11">
      <c r="A20" s="13"/>
      <c r="B20" s="82" t="s">
        <v>283</v>
      </c>
      <c r="C20" s="82" t="s">
        <v>415</v>
      </c>
      <c r="D20" s="82" t="s">
        <v>416</v>
      </c>
      <c r="E20" s="83">
        <f t="shared" si="0"/>
        <v>7976.969257</v>
      </c>
      <c r="F20" s="83">
        <f t="shared" si="1"/>
        <v>5719.0112</v>
      </c>
      <c r="G20" s="83">
        <v>4399.5092</v>
      </c>
      <c r="H20" s="83">
        <v>1319.502</v>
      </c>
      <c r="I20" s="83">
        <f>2250.006057+'04项目支出'!H217</f>
        <v>2257.958057</v>
      </c>
      <c r="J20" s="83">
        <v>2250.006057</v>
      </c>
      <c r="K20" s="13"/>
    </row>
    <row r="21" ht="16.55" customHeight="1" spans="1:11">
      <c r="A21" s="13"/>
      <c r="B21" s="82" t="s">
        <v>334</v>
      </c>
      <c r="C21" s="82" t="s">
        <v>401</v>
      </c>
      <c r="D21" s="82" t="s">
        <v>402</v>
      </c>
      <c r="E21" s="83">
        <f t="shared" si="0"/>
        <v>1088.65818</v>
      </c>
      <c r="F21" s="83">
        <f t="shared" si="1"/>
        <v>1088.65818</v>
      </c>
      <c r="G21" s="83">
        <v>1023.7978</v>
      </c>
      <c r="H21" s="83">
        <v>64.86038</v>
      </c>
      <c r="I21" s="83"/>
      <c r="J21" s="83"/>
      <c r="K21" s="13"/>
    </row>
    <row r="22" ht="16.55" customHeight="1" spans="1:11">
      <c r="A22" s="13"/>
      <c r="B22" s="82" t="s">
        <v>334</v>
      </c>
      <c r="C22" s="82" t="s">
        <v>409</v>
      </c>
      <c r="D22" s="82" t="s">
        <v>410</v>
      </c>
      <c r="E22" s="83">
        <f t="shared" si="0"/>
        <v>192.361311</v>
      </c>
      <c r="F22" s="83">
        <f t="shared" si="1"/>
        <v>0</v>
      </c>
      <c r="G22" s="83"/>
      <c r="H22" s="83"/>
      <c r="I22" s="83">
        <v>192.361311</v>
      </c>
      <c r="J22" s="83">
        <v>192.361311</v>
      </c>
      <c r="K22" s="13"/>
    </row>
    <row r="23" ht="16.55" customHeight="1" spans="1:11">
      <c r="A23" s="13"/>
      <c r="B23" s="82" t="s">
        <v>334</v>
      </c>
      <c r="C23" s="82" t="s">
        <v>399</v>
      </c>
      <c r="D23" s="82" t="s">
        <v>400</v>
      </c>
      <c r="E23" s="83">
        <f t="shared" si="0"/>
        <v>96.9264</v>
      </c>
      <c r="F23" s="83">
        <f t="shared" si="1"/>
        <v>96.9264</v>
      </c>
      <c r="G23" s="83">
        <v>96.9264</v>
      </c>
      <c r="H23" s="83"/>
      <c r="I23" s="83"/>
      <c r="J23" s="83"/>
      <c r="K23" s="13"/>
    </row>
    <row r="24" ht="16.55" customHeight="1" spans="1:11">
      <c r="A24" s="13"/>
      <c r="B24" s="82" t="s">
        <v>334</v>
      </c>
      <c r="C24" s="82" t="s">
        <v>411</v>
      </c>
      <c r="D24" s="82" t="s">
        <v>412</v>
      </c>
      <c r="E24" s="83">
        <f t="shared" si="0"/>
        <v>180</v>
      </c>
      <c r="F24" s="83">
        <f t="shared" si="1"/>
        <v>0</v>
      </c>
      <c r="G24" s="83"/>
      <c r="H24" s="83"/>
      <c r="I24" s="83">
        <v>180</v>
      </c>
      <c r="J24" s="83">
        <v>180</v>
      </c>
      <c r="K24" s="13"/>
    </row>
    <row r="25" ht="16.55" customHeight="1" spans="1:11">
      <c r="A25" s="13"/>
      <c r="B25" s="82" t="s">
        <v>334</v>
      </c>
      <c r="C25" s="82" t="s">
        <v>413</v>
      </c>
      <c r="D25" s="82" t="s">
        <v>414</v>
      </c>
      <c r="E25" s="83">
        <f t="shared" si="0"/>
        <v>1.38</v>
      </c>
      <c r="F25" s="83">
        <f t="shared" si="1"/>
        <v>1.38</v>
      </c>
      <c r="G25" s="83"/>
      <c r="H25" s="83">
        <v>1.38</v>
      </c>
      <c r="I25" s="83"/>
      <c r="J25" s="83"/>
      <c r="K25" s="13"/>
    </row>
    <row r="26" ht="16.55" customHeight="1" spans="1:11">
      <c r="A26" s="13"/>
      <c r="B26" s="82" t="s">
        <v>334</v>
      </c>
      <c r="C26" s="82" t="s">
        <v>407</v>
      </c>
      <c r="D26" s="82" t="s">
        <v>408</v>
      </c>
      <c r="E26" s="83">
        <f t="shared" si="0"/>
        <v>539</v>
      </c>
      <c r="F26" s="83">
        <f t="shared" si="1"/>
        <v>0</v>
      </c>
      <c r="G26" s="83"/>
      <c r="H26" s="83"/>
      <c r="I26" s="83">
        <v>539</v>
      </c>
      <c r="J26" s="83">
        <v>539</v>
      </c>
      <c r="K26" s="13"/>
    </row>
    <row r="27" ht="16.55" customHeight="1" spans="1:11">
      <c r="A27" s="13"/>
      <c r="B27" s="82" t="s">
        <v>334</v>
      </c>
      <c r="C27" s="82" t="s">
        <v>405</v>
      </c>
      <c r="D27" s="82" t="s">
        <v>406</v>
      </c>
      <c r="E27" s="83">
        <f t="shared" si="0"/>
        <v>96.8952</v>
      </c>
      <c r="F27" s="83">
        <f t="shared" si="1"/>
        <v>96.8952</v>
      </c>
      <c r="G27" s="83">
        <v>96.8952</v>
      </c>
      <c r="H27" s="83"/>
      <c r="I27" s="83"/>
      <c r="J27" s="83"/>
      <c r="K27" s="13"/>
    </row>
    <row r="28" ht="16.55" customHeight="1" spans="1:11">
      <c r="A28" s="13"/>
      <c r="B28" s="82" t="s">
        <v>334</v>
      </c>
      <c r="C28" s="82" t="s">
        <v>403</v>
      </c>
      <c r="D28" s="82" t="s">
        <v>404</v>
      </c>
      <c r="E28" s="83">
        <f t="shared" si="0"/>
        <v>48.4644</v>
      </c>
      <c r="F28" s="83">
        <f t="shared" si="1"/>
        <v>48.4644</v>
      </c>
      <c r="G28" s="83">
        <v>48.4644</v>
      </c>
      <c r="H28" s="83"/>
      <c r="I28" s="83"/>
      <c r="J28" s="83"/>
      <c r="K28" s="13"/>
    </row>
    <row r="29" ht="16.55" customHeight="1" spans="1:11">
      <c r="A29" s="13"/>
      <c r="B29" s="82" t="s">
        <v>303</v>
      </c>
      <c r="C29" s="82" t="s">
        <v>401</v>
      </c>
      <c r="D29" s="82" t="s">
        <v>402</v>
      </c>
      <c r="E29" s="83">
        <f t="shared" si="0"/>
        <v>856.908487</v>
      </c>
      <c r="F29" s="83">
        <f t="shared" si="1"/>
        <v>856.908487</v>
      </c>
      <c r="G29" s="83">
        <v>786.630028</v>
      </c>
      <c r="H29" s="83">
        <v>70.278459</v>
      </c>
      <c r="I29" s="83"/>
      <c r="J29" s="83"/>
      <c r="K29" s="13"/>
    </row>
    <row r="30" ht="16.55" customHeight="1" spans="1:11">
      <c r="A30" s="13"/>
      <c r="B30" s="82" t="s">
        <v>303</v>
      </c>
      <c r="C30" s="82" t="s">
        <v>417</v>
      </c>
      <c r="D30" s="82" t="s">
        <v>418</v>
      </c>
      <c r="E30" s="83">
        <f t="shared" si="0"/>
        <v>4.37</v>
      </c>
      <c r="F30" s="83">
        <f t="shared" si="1"/>
        <v>4.37</v>
      </c>
      <c r="G30" s="83">
        <v>4.37</v>
      </c>
      <c r="H30" s="83"/>
      <c r="I30" s="83"/>
      <c r="J30" s="83"/>
      <c r="K30" s="13"/>
    </row>
    <row r="31" ht="16.55" customHeight="1" spans="1:11">
      <c r="A31" s="13"/>
      <c r="B31" s="82" t="s">
        <v>303</v>
      </c>
      <c r="C31" s="82" t="s">
        <v>399</v>
      </c>
      <c r="D31" s="82" t="s">
        <v>400</v>
      </c>
      <c r="E31" s="83">
        <f t="shared" si="0"/>
        <v>67.416192</v>
      </c>
      <c r="F31" s="83">
        <f t="shared" si="1"/>
        <v>67.416192</v>
      </c>
      <c r="G31" s="83">
        <v>67.416192</v>
      </c>
      <c r="H31" s="83"/>
      <c r="I31" s="83"/>
      <c r="J31" s="83"/>
      <c r="K31" s="13"/>
    </row>
    <row r="32" ht="16.55" customHeight="1" spans="1:11">
      <c r="A32" s="13"/>
      <c r="B32" s="82" t="s">
        <v>303</v>
      </c>
      <c r="C32" s="82" t="s">
        <v>405</v>
      </c>
      <c r="D32" s="82" t="s">
        <v>406</v>
      </c>
      <c r="E32" s="83">
        <f t="shared" si="0"/>
        <v>71.754216</v>
      </c>
      <c r="F32" s="83">
        <f t="shared" si="1"/>
        <v>71.754216</v>
      </c>
      <c r="G32" s="83">
        <v>71.754216</v>
      </c>
      <c r="H32" s="83"/>
      <c r="I32" s="83"/>
      <c r="J32" s="83"/>
      <c r="K32" s="13"/>
    </row>
    <row r="33" ht="16.55" customHeight="1" spans="1:11">
      <c r="A33" s="13"/>
      <c r="B33" s="82" t="s">
        <v>303</v>
      </c>
      <c r="C33" s="82" t="s">
        <v>403</v>
      </c>
      <c r="D33" s="82" t="s">
        <v>404</v>
      </c>
      <c r="E33" s="83">
        <f t="shared" si="0"/>
        <v>33.708096</v>
      </c>
      <c r="F33" s="83">
        <f t="shared" si="1"/>
        <v>33.708096</v>
      </c>
      <c r="G33" s="83">
        <v>33.708096</v>
      </c>
      <c r="H33" s="83"/>
      <c r="I33" s="83"/>
      <c r="J33" s="83"/>
      <c r="K33" s="13"/>
    </row>
    <row r="34" ht="16.55" customHeight="1" spans="1:11">
      <c r="A34" s="13"/>
      <c r="B34" s="82" t="s">
        <v>280</v>
      </c>
      <c r="C34" s="82" t="s">
        <v>399</v>
      </c>
      <c r="D34" s="82" t="s">
        <v>400</v>
      </c>
      <c r="E34" s="83">
        <f t="shared" si="0"/>
        <v>78.829824</v>
      </c>
      <c r="F34" s="83">
        <f t="shared" si="1"/>
        <v>78.829824</v>
      </c>
      <c r="G34" s="83">
        <v>78.829824</v>
      </c>
      <c r="H34" s="83"/>
      <c r="I34" s="83"/>
      <c r="J34" s="83"/>
      <c r="K34" s="13"/>
    </row>
    <row r="35" ht="16.55" customHeight="1" spans="1:11">
      <c r="A35" s="13"/>
      <c r="B35" s="82" t="s">
        <v>280</v>
      </c>
      <c r="C35" s="82" t="s">
        <v>401</v>
      </c>
      <c r="D35" s="82" t="s">
        <v>402</v>
      </c>
      <c r="E35" s="83">
        <f t="shared" si="0"/>
        <v>850.770768</v>
      </c>
      <c r="F35" s="83">
        <f t="shared" si="1"/>
        <v>850.770768</v>
      </c>
      <c r="G35" s="83">
        <v>787.5414</v>
      </c>
      <c r="H35" s="83">
        <v>63.229368</v>
      </c>
      <c r="I35" s="83"/>
      <c r="J35" s="83"/>
      <c r="K35" s="13"/>
    </row>
    <row r="36" ht="16.55" customHeight="1" spans="1:11">
      <c r="A36" s="13"/>
      <c r="B36" s="82" t="s">
        <v>280</v>
      </c>
      <c r="C36" s="82" t="s">
        <v>403</v>
      </c>
      <c r="D36" s="82" t="s">
        <v>404</v>
      </c>
      <c r="E36" s="83">
        <f t="shared" si="0"/>
        <v>39.414912</v>
      </c>
      <c r="F36" s="83">
        <f t="shared" si="1"/>
        <v>39.414912</v>
      </c>
      <c r="G36" s="83">
        <v>39.414912</v>
      </c>
      <c r="H36" s="83"/>
      <c r="I36" s="83"/>
      <c r="J36" s="83"/>
      <c r="K36" s="13"/>
    </row>
    <row r="37" ht="16.55" customHeight="1" spans="1:11">
      <c r="A37" s="13"/>
      <c r="B37" s="82" t="s">
        <v>280</v>
      </c>
      <c r="C37" s="82" t="s">
        <v>417</v>
      </c>
      <c r="D37" s="82" t="s">
        <v>418</v>
      </c>
      <c r="E37" s="83">
        <f t="shared" si="0"/>
        <v>0.981</v>
      </c>
      <c r="F37" s="83">
        <f t="shared" si="1"/>
        <v>0.981</v>
      </c>
      <c r="G37" s="83"/>
      <c r="H37" s="83">
        <v>0.981</v>
      </c>
      <c r="I37" s="83"/>
      <c r="J37" s="83"/>
      <c r="K37" s="13"/>
    </row>
    <row r="38" ht="16.55" customHeight="1" spans="1:11">
      <c r="A38" s="13"/>
      <c r="B38" s="82" t="s">
        <v>280</v>
      </c>
      <c r="C38" s="82" t="s">
        <v>413</v>
      </c>
      <c r="D38" s="82" t="s">
        <v>414</v>
      </c>
      <c r="E38" s="83">
        <f t="shared" si="0"/>
        <v>1.9</v>
      </c>
      <c r="F38" s="83">
        <f t="shared" si="1"/>
        <v>1.9</v>
      </c>
      <c r="G38" s="83"/>
      <c r="H38" s="83">
        <v>1.9</v>
      </c>
      <c r="I38" s="83"/>
      <c r="J38" s="83"/>
      <c r="K38" s="13"/>
    </row>
    <row r="39" ht="16.55" customHeight="1" spans="1:11">
      <c r="A39" s="13"/>
      <c r="B39" s="82" t="s">
        <v>280</v>
      </c>
      <c r="C39" s="82" t="s">
        <v>409</v>
      </c>
      <c r="D39" s="82" t="s">
        <v>410</v>
      </c>
      <c r="E39" s="83">
        <f t="shared" si="0"/>
        <v>7</v>
      </c>
      <c r="F39" s="83">
        <f t="shared" si="1"/>
        <v>0</v>
      </c>
      <c r="G39" s="83"/>
      <c r="H39" s="83"/>
      <c r="I39" s="83">
        <v>7</v>
      </c>
      <c r="J39" s="83">
        <v>7</v>
      </c>
      <c r="K39" s="13"/>
    </row>
    <row r="40" ht="16.55" customHeight="1" spans="1:11">
      <c r="A40" s="13"/>
      <c r="B40" s="82" t="s">
        <v>280</v>
      </c>
      <c r="C40" s="82" t="s">
        <v>405</v>
      </c>
      <c r="D40" s="82" t="s">
        <v>406</v>
      </c>
      <c r="E40" s="83">
        <f t="shared" si="0"/>
        <v>81.011544</v>
      </c>
      <c r="F40" s="83">
        <f t="shared" si="1"/>
        <v>81.011544</v>
      </c>
      <c r="G40" s="83">
        <v>81.011544</v>
      </c>
      <c r="H40" s="83"/>
      <c r="I40" s="83"/>
      <c r="J40" s="83"/>
      <c r="K40" s="13"/>
    </row>
    <row r="41" ht="16.55" customHeight="1" spans="1:11">
      <c r="A41" s="13"/>
      <c r="B41" s="82" t="s">
        <v>343</v>
      </c>
      <c r="C41" s="82" t="s">
        <v>399</v>
      </c>
      <c r="D41" s="82" t="s">
        <v>400</v>
      </c>
      <c r="E41" s="83">
        <f t="shared" si="0"/>
        <v>212.489664</v>
      </c>
      <c r="F41" s="83">
        <f t="shared" si="1"/>
        <v>212.489664</v>
      </c>
      <c r="G41" s="83">
        <v>212.489664</v>
      </c>
      <c r="H41" s="83"/>
      <c r="I41" s="83"/>
      <c r="J41" s="83"/>
      <c r="K41" s="13"/>
    </row>
    <row r="42" ht="16.55" customHeight="1" spans="1:11">
      <c r="A42" s="13"/>
      <c r="B42" s="82" t="s">
        <v>343</v>
      </c>
      <c r="C42" s="82" t="s">
        <v>405</v>
      </c>
      <c r="D42" s="82" t="s">
        <v>406</v>
      </c>
      <c r="E42" s="83">
        <f t="shared" si="0"/>
        <v>230.979216</v>
      </c>
      <c r="F42" s="83">
        <f t="shared" si="1"/>
        <v>230.979216</v>
      </c>
      <c r="G42" s="83">
        <v>230.979216</v>
      </c>
      <c r="H42" s="83"/>
      <c r="I42" s="83"/>
      <c r="J42" s="83"/>
      <c r="K42" s="13"/>
    </row>
    <row r="43" ht="16.55" customHeight="1" spans="1:11">
      <c r="A43" s="13"/>
      <c r="B43" s="82" t="s">
        <v>343</v>
      </c>
      <c r="C43" s="82" t="s">
        <v>413</v>
      </c>
      <c r="D43" s="82" t="s">
        <v>414</v>
      </c>
      <c r="E43" s="83">
        <f t="shared" si="0"/>
        <v>6</v>
      </c>
      <c r="F43" s="83">
        <f t="shared" si="1"/>
        <v>6</v>
      </c>
      <c r="G43" s="83"/>
      <c r="H43" s="83">
        <v>6</v>
      </c>
      <c r="I43" s="83"/>
      <c r="J43" s="83"/>
      <c r="K43" s="13"/>
    </row>
    <row r="44" ht="16.55" customHeight="1" spans="1:11">
      <c r="A44" s="13"/>
      <c r="B44" s="82" t="s">
        <v>343</v>
      </c>
      <c r="C44" s="82" t="s">
        <v>419</v>
      </c>
      <c r="D44" s="82" t="s">
        <v>420</v>
      </c>
      <c r="E44" s="83">
        <f t="shared" si="0"/>
        <v>2761.34114</v>
      </c>
      <c r="F44" s="83">
        <f t="shared" si="1"/>
        <v>2650.84114</v>
      </c>
      <c r="G44" s="83">
        <v>2379.103144</v>
      </c>
      <c r="H44" s="83">
        <v>271.737996</v>
      </c>
      <c r="I44" s="83">
        <v>110.5</v>
      </c>
      <c r="J44" s="83">
        <v>110.5</v>
      </c>
      <c r="K44" s="13"/>
    </row>
    <row r="45" ht="16.55" customHeight="1" spans="1:11">
      <c r="A45" s="13"/>
      <c r="B45" s="82" t="s">
        <v>343</v>
      </c>
      <c r="C45" s="82" t="s">
        <v>403</v>
      </c>
      <c r="D45" s="82" t="s">
        <v>404</v>
      </c>
      <c r="E45" s="83">
        <f t="shared" si="0"/>
        <v>106.244832</v>
      </c>
      <c r="F45" s="83">
        <f t="shared" si="1"/>
        <v>106.244832</v>
      </c>
      <c r="G45" s="83">
        <v>106.244832</v>
      </c>
      <c r="H45" s="83"/>
      <c r="I45" s="83"/>
      <c r="J45" s="83"/>
      <c r="K45" s="13"/>
    </row>
    <row r="46" ht="16.55" customHeight="1" spans="1:11">
      <c r="A46" s="13"/>
      <c r="B46" s="82" t="s">
        <v>343</v>
      </c>
      <c r="C46" s="82" t="s">
        <v>417</v>
      </c>
      <c r="D46" s="82" t="s">
        <v>418</v>
      </c>
      <c r="E46" s="83">
        <f t="shared" si="0"/>
        <v>8.796</v>
      </c>
      <c r="F46" s="83">
        <f t="shared" si="1"/>
        <v>8.796</v>
      </c>
      <c r="G46" s="83"/>
      <c r="H46" s="83">
        <v>8.796</v>
      </c>
      <c r="I46" s="83"/>
      <c r="J46" s="83"/>
      <c r="K46" s="13"/>
    </row>
    <row r="47" ht="16.55" customHeight="1" spans="1:11">
      <c r="A47" s="13"/>
      <c r="B47" s="82" t="s">
        <v>328</v>
      </c>
      <c r="C47" s="82" t="s">
        <v>401</v>
      </c>
      <c r="D47" s="82" t="s">
        <v>402</v>
      </c>
      <c r="E47" s="83">
        <f t="shared" si="0"/>
        <v>396.044365</v>
      </c>
      <c r="F47" s="83">
        <f t="shared" si="1"/>
        <v>396.044365</v>
      </c>
      <c r="G47" s="83">
        <v>366.4736</v>
      </c>
      <c r="H47" s="83">
        <v>29.570765</v>
      </c>
      <c r="I47" s="83"/>
      <c r="J47" s="83"/>
      <c r="K47" s="13"/>
    </row>
    <row r="48" ht="16.55" customHeight="1" spans="1:11">
      <c r="A48" s="13"/>
      <c r="B48" s="82" t="s">
        <v>328</v>
      </c>
      <c r="C48" s="82" t="s">
        <v>405</v>
      </c>
      <c r="D48" s="82" t="s">
        <v>406</v>
      </c>
      <c r="E48" s="83">
        <f t="shared" si="0"/>
        <v>33.7836</v>
      </c>
      <c r="F48" s="83">
        <f t="shared" si="1"/>
        <v>33.7836</v>
      </c>
      <c r="G48" s="83">
        <v>33.7836</v>
      </c>
      <c r="H48" s="83"/>
      <c r="I48" s="83"/>
      <c r="J48" s="83"/>
      <c r="K48" s="13"/>
    </row>
    <row r="49" ht="16.55" customHeight="1" spans="1:11">
      <c r="A49" s="13"/>
      <c r="B49" s="82" t="s">
        <v>328</v>
      </c>
      <c r="C49" s="82" t="s">
        <v>409</v>
      </c>
      <c r="D49" s="82" t="s">
        <v>410</v>
      </c>
      <c r="E49" s="83">
        <f t="shared" si="0"/>
        <v>22.3936</v>
      </c>
      <c r="F49" s="83">
        <f t="shared" si="1"/>
        <v>0</v>
      </c>
      <c r="G49" s="83"/>
      <c r="H49" s="83"/>
      <c r="I49" s="83">
        <v>22.3936</v>
      </c>
      <c r="J49" s="83">
        <v>22.3936</v>
      </c>
      <c r="K49" s="13"/>
    </row>
    <row r="50" ht="16.55" customHeight="1" spans="1:11">
      <c r="A50" s="13"/>
      <c r="B50" s="82" t="s">
        <v>328</v>
      </c>
      <c r="C50" s="82" t="s">
        <v>403</v>
      </c>
      <c r="D50" s="82" t="s">
        <v>404</v>
      </c>
      <c r="E50" s="83">
        <f t="shared" si="0"/>
        <v>15.924</v>
      </c>
      <c r="F50" s="83">
        <f t="shared" si="1"/>
        <v>15.924</v>
      </c>
      <c r="G50" s="83">
        <v>15.924</v>
      </c>
      <c r="H50" s="83"/>
      <c r="I50" s="83"/>
      <c r="J50" s="83"/>
      <c r="K50" s="13"/>
    </row>
    <row r="51" ht="16.55" customHeight="1" spans="1:11">
      <c r="A51" s="13"/>
      <c r="B51" s="82" t="s">
        <v>328</v>
      </c>
      <c r="C51" s="82" t="s">
        <v>399</v>
      </c>
      <c r="D51" s="82" t="s">
        <v>400</v>
      </c>
      <c r="E51" s="83">
        <f t="shared" si="0"/>
        <v>31.8372</v>
      </c>
      <c r="F51" s="83">
        <f t="shared" si="1"/>
        <v>31.8372</v>
      </c>
      <c r="G51" s="83">
        <v>31.8372</v>
      </c>
      <c r="H51" s="83"/>
      <c r="I51" s="83"/>
      <c r="J51" s="83"/>
      <c r="K51" s="13"/>
    </row>
    <row r="52" ht="16.55" customHeight="1" spans="1:11">
      <c r="A52" s="13"/>
      <c r="B52" s="84" t="s">
        <v>225</v>
      </c>
      <c r="C52" s="85">
        <v>2011301</v>
      </c>
      <c r="D52" s="84" t="s">
        <v>421</v>
      </c>
      <c r="E52" s="83">
        <f t="shared" si="0"/>
        <v>10280.934929</v>
      </c>
      <c r="F52" s="83">
        <f t="shared" si="1"/>
        <v>10280.934929</v>
      </c>
      <c r="G52" s="83">
        <v>9446.396877</v>
      </c>
      <c r="H52" s="83">
        <v>834.538052</v>
      </c>
      <c r="I52" s="83"/>
      <c r="J52" s="86"/>
      <c r="K52" s="13"/>
    </row>
    <row r="53" ht="16.55" customHeight="1" spans="1:11">
      <c r="A53" s="13"/>
      <c r="B53" s="84" t="s">
        <v>225</v>
      </c>
      <c r="C53" s="85">
        <v>2011302</v>
      </c>
      <c r="D53" s="84" t="s">
        <v>422</v>
      </c>
      <c r="E53" s="83">
        <f t="shared" si="0"/>
        <v>4728.478264</v>
      </c>
      <c r="F53" s="83">
        <f t="shared" si="1"/>
        <v>0</v>
      </c>
      <c r="G53" s="83"/>
      <c r="H53" s="83"/>
      <c r="I53" s="83">
        <v>4728.478264</v>
      </c>
      <c r="J53" s="86">
        <v>4728.478264</v>
      </c>
      <c r="K53" s="13"/>
    </row>
    <row r="54" ht="16.55" customHeight="1" spans="1:11">
      <c r="A54" s="13"/>
      <c r="B54" s="84" t="s">
        <v>225</v>
      </c>
      <c r="C54" s="85">
        <v>2050803</v>
      </c>
      <c r="D54" s="84" t="s">
        <v>414</v>
      </c>
      <c r="E54" s="83">
        <f t="shared" si="0"/>
        <v>97.21</v>
      </c>
      <c r="F54" s="83">
        <f t="shared" si="1"/>
        <v>2</v>
      </c>
      <c r="G54" s="83"/>
      <c r="H54" s="83">
        <v>2</v>
      </c>
      <c r="I54" s="83">
        <v>95.21</v>
      </c>
      <c r="J54" s="86">
        <v>95.21</v>
      </c>
      <c r="K54" s="13"/>
    </row>
    <row r="55" ht="16.55" customHeight="1" spans="1:11">
      <c r="A55" s="13"/>
      <c r="B55" s="84" t="s">
        <v>225</v>
      </c>
      <c r="C55" s="85">
        <v>2080501</v>
      </c>
      <c r="D55" s="84" t="s">
        <v>423</v>
      </c>
      <c r="E55" s="83">
        <f t="shared" si="0"/>
        <v>142</v>
      </c>
      <c r="F55" s="83">
        <f t="shared" si="1"/>
        <v>142</v>
      </c>
      <c r="G55" s="83">
        <v>120</v>
      </c>
      <c r="H55" s="83">
        <v>22</v>
      </c>
      <c r="I55" s="83"/>
      <c r="J55" s="86"/>
      <c r="K55" s="13"/>
    </row>
    <row r="56" ht="16.55" customHeight="1" spans="1:11">
      <c r="A56" s="13"/>
      <c r="B56" s="84" t="s">
        <v>225</v>
      </c>
      <c r="C56" s="85">
        <v>2080505</v>
      </c>
      <c r="D56" s="84" t="s">
        <v>400</v>
      </c>
      <c r="E56" s="83">
        <f t="shared" si="0"/>
        <v>784.134912</v>
      </c>
      <c r="F56" s="83">
        <f t="shared" si="1"/>
        <v>784.134912</v>
      </c>
      <c r="G56" s="83">
        <v>784.134912</v>
      </c>
      <c r="H56" s="83"/>
      <c r="I56" s="83"/>
      <c r="J56" s="86"/>
      <c r="K56" s="13"/>
    </row>
    <row r="57" ht="16.55" customHeight="1" spans="1:11">
      <c r="A57" s="13"/>
      <c r="B57" s="84" t="s">
        <v>225</v>
      </c>
      <c r="C57" s="84">
        <v>2080506</v>
      </c>
      <c r="D57" s="84" t="s">
        <v>404</v>
      </c>
      <c r="E57" s="83">
        <f t="shared" si="0"/>
        <v>392.067456</v>
      </c>
      <c r="F57" s="83">
        <f t="shared" si="1"/>
        <v>392.067456</v>
      </c>
      <c r="G57" s="83">
        <v>392.067456</v>
      </c>
      <c r="H57" s="83"/>
      <c r="I57" s="83"/>
      <c r="J57" s="86"/>
      <c r="K57" s="13"/>
    </row>
    <row r="58" ht="16.55" customHeight="1" spans="1:11">
      <c r="A58" s="13"/>
      <c r="B58" s="84" t="s">
        <v>225</v>
      </c>
      <c r="C58" s="85">
        <v>2101101</v>
      </c>
      <c r="D58" s="84" t="s">
        <v>424</v>
      </c>
      <c r="E58" s="83">
        <f t="shared" si="0"/>
        <v>747.297864</v>
      </c>
      <c r="F58" s="83">
        <f t="shared" si="1"/>
        <v>747.297864</v>
      </c>
      <c r="G58" s="83">
        <v>747.297864</v>
      </c>
      <c r="H58" s="83"/>
      <c r="I58" s="83"/>
      <c r="J58" s="86"/>
      <c r="K58" s="13"/>
    </row>
    <row r="59" ht="16.55" customHeight="1" spans="1:11">
      <c r="A59" s="13"/>
      <c r="B59" s="84" t="s">
        <v>352</v>
      </c>
      <c r="C59" s="85">
        <v>2120399</v>
      </c>
      <c r="D59" s="84" t="s">
        <v>425</v>
      </c>
      <c r="E59" s="83">
        <f t="shared" si="0"/>
        <v>15949.72303</v>
      </c>
      <c r="F59" s="83">
        <f t="shared" si="1"/>
        <v>0</v>
      </c>
      <c r="G59" s="83"/>
      <c r="H59" s="83"/>
      <c r="I59" s="83">
        <v>15949.72303</v>
      </c>
      <c r="J59" s="86">
        <v>0</v>
      </c>
      <c r="K59" s="13"/>
    </row>
    <row r="60" ht="16.55" customHeight="1" spans="1:11">
      <c r="A60" s="13"/>
      <c r="B60" s="84" t="s">
        <v>225</v>
      </c>
      <c r="C60" s="85">
        <v>2150805</v>
      </c>
      <c r="D60" s="84" t="s">
        <v>426</v>
      </c>
      <c r="E60" s="83">
        <f t="shared" si="0"/>
        <v>6300</v>
      </c>
      <c r="F60" s="83">
        <f t="shared" si="1"/>
        <v>0</v>
      </c>
      <c r="G60" s="83"/>
      <c r="H60" s="83"/>
      <c r="I60" s="83">
        <v>6300</v>
      </c>
      <c r="J60" s="86">
        <v>6300</v>
      </c>
      <c r="K60" s="13"/>
    </row>
    <row r="61" ht="16.55" customHeight="1" spans="1:11">
      <c r="A61" s="13"/>
      <c r="B61" s="84" t="s">
        <v>225</v>
      </c>
      <c r="C61" s="85">
        <v>2160298</v>
      </c>
      <c r="D61" s="84" t="s">
        <v>408</v>
      </c>
      <c r="E61" s="83">
        <f t="shared" si="0"/>
        <v>53645.066</v>
      </c>
      <c r="F61" s="83">
        <f t="shared" si="1"/>
        <v>0</v>
      </c>
      <c r="G61" s="83"/>
      <c r="H61" s="83"/>
      <c r="I61" s="83">
        <v>53645.066</v>
      </c>
      <c r="J61" s="86">
        <v>53645.066</v>
      </c>
      <c r="K61" s="13"/>
    </row>
    <row r="62" ht="16.55" customHeight="1" spans="1:11">
      <c r="A62" s="13"/>
      <c r="B62" s="84" t="s">
        <v>225</v>
      </c>
      <c r="C62" s="85">
        <v>2160299</v>
      </c>
      <c r="D62" s="84" t="s">
        <v>427</v>
      </c>
      <c r="E62" s="83">
        <f t="shared" si="0"/>
        <v>27189.038656</v>
      </c>
      <c r="F62" s="83">
        <f t="shared" si="1"/>
        <v>0</v>
      </c>
      <c r="G62" s="83"/>
      <c r="H62" s="83"/>
      <c r="I62" s="83">
        <v>27189.038656</v>
      </c>
      <c r="J62" s="86">
        <v>13860</v>
      </c>
      <c r="K62" s="13"/>
    </row>
    <row r="63" ht="16.55" customHeight="1" spans="1:11">
      <c r="A63" s="13"/>
      <c r="B63" s="84" t="s">
        <v>225</v>
      </c>
      <c r="C63" s="85">
        <v>2160698</v>
      </c>
      <c r="D63" s="84" t="s">
        <v>412</v>
      </c>
      <c r="E63" s="83">
        <f t="shared" si="0"/>
        <v>59376</v>
      </c>
      <c r="F63" s="83">
        <f t="shared" si="1"/>
        <v>0</v>
      </c>
      <c r="G63" s="83"/>
      <c r="H63" s="83"/>
      <c r="I63" s="83">
        <v>59376</v>
      </c>
      <c r="J63" s="86">
        <v>59376</v>
      </c>
      <c r="K63" s="13"/>
    </row>
    <row r="64" ht="16.55" customHeight="1" spans="1:11">
      <c r="A64" s="13"/>
      <c r="B64" s="84" t="s">
        <v>428</v>
      </c>
      <c r="C64" s="85">
        <v>2160699</v>
      </c>
      <c r="D64" s="84" t="s">
        <v>429</v>
      </c>
      <c r="E64" s="83">
        <f t="shared" si="0"/>
        <v>107.343718</v>
      </c>
      <c r="F64" s="83">
        <f t="shared" si="1"/>
        <v>0</v>
      </c>
      <c r="G64" s="83"/>
      <c r="H64" s="83"/>
      <c r="I64" s="83">
        <v>107.343718</v>
      </c>
      <c r="J64" s="86">
        <v>107.343718</v>
      </c>
      <c r="K64" s="13"/>
    </row>
    <row r="65" ht="16.55" customHeight="1" spans="1:11">
      <c r="A65" s="13"/>
      <c r="B65" s="82" t="s">
        <v>225</v>
      </c>
      <c r="C65" s="84">
        <v>2220599</v>
      </c>
      <c r="D65" s="87" t="s">
        <v>430</v>
      </c>
      <c r="E65" s="83">
        <f t="shared" si="0"/>
        <v>13224.364</v>
      </c>
      <c r="F65" s="83">
        <f t="shared" si="1"/>
        <v>0</v>
      </c>
      <c r="G65" s="83"/>
      <c r="H65" s="83"/>
      <c r="I65" s="83">
        <v>13224.364</v>
      </c>
      <c r="J65" s="86">
        <v>13224.364</v>
      </c>
      <c r="K65" s="13"/>
    </row>
    <row r="66" ht="16.55" customHeight="1" spans="1:11">
      <c r="A66" s="71"/>
      <c r="B66" s="51"/>
      <c r="C66" s="51"/>
      <c r="D66" s="50" t="s">
        <v>112</v>
      </c>
      <c r="E66" s="88">
        <f t="shared" ref="E66:J66" si="2">SUM(E7:E65)</f>
        <v>220342.312921</v>
      </c>
      <c r="F66" s="88">
        <f t="shared" si="2"/>
        <v>29643.2704</v>
      </c>
      <c r="G66" s="88">
        <f t="shared" si="2"/>
        <v>26470.613461</v>
      </c>
      <c r="H66" s="88">
        <f t="shared" si="2"/>
        <v>3172.656939</v>
      </c>
      <c r="I66" s="88">
        <f t="shared" si="2"/>
        <v>190699.042521</v>
      </c>
      <c r="J66" s="88">
        <f t="shared" si="2"/>
        <v>161412.328835</v>
      </c>
      <c r="K66" s="71"/>
    </row>
    <row r="67" ht="9.75" customHeight="1" spans="1:11">
      <c r="A67" s="77"/>
      <c r="B67" s="74"/>
      <c r="C67" s="89"/>
      <c r="D67" s="74"/>
      <c r="E67" s="74"/>
      <c r="F67" s="74"/>
      <c r="G67" s="74"/>
      <c r="H67" s="74"/>
      <c r="I67" s="74"/>
      <c r="J67" s="89"/>
      <c r="K67" s="75"/>
    </row>
  </sheetData>
  <mergeCells count="11">
    <mergeCell ref="B2:I2"/>
    <mergeCell ref="B3:D3"/>
    <mergeCell ref="C4:D4"/>
    <mergeCell ref="E4:J4"/>
    <mergeCell ref="F5:H5"/>
    <mergeCell ref="I5:J5"/>
    <mergeCell ref="A7:A6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workbookViewId="0">
      <pane ySplit="5" topLeftCell="A57" activePane="bottomLeft" state="frozen"/>
      <selection/>
      <selection pane="bottomLeft" activeCell="C6" sqref="C6"/>
    </sheetView>
  </sheetViews>
  <sheetFormatPr defaultColWidth="10" defaultRowHeight="13.5" outlineLevelCol="6"/>
  <cols>
    <col min="1" max="1" width="1.53097345132743" style="1" customWidth="1"/>
    <col min="2" max="3" width="35.9026548672566" style="1" customWidth="1"/>
    <col min="4" max="6" width="16.4070796460177" style="1" customWidth="1"/>
    <col min="7" max="7" width="1.53097345132743" style="1" customWidth="1"/>
    <col min="8" max="9" width="9.76991150442478" style="1" customWidth="1"/>
    <col min="10" max="16384" width="10" style="1"/>
  </cols>
  <sheetData>
    <row r="1" ht="16.35" customHeight="1" spans="1:7">
      <c r="A1" s="76"/>
      <c r="B1" s="61"/>
      <c r="C1" s="62"/>
      <c r="D1" s="62"/>
      <c r="E1" s="62"/>
      <c r="F1" s="62" t="s">
        <v>215</v>
      </c>
      <c r="G1" s="63"/>
    </row>
    <row r="2" ht="22.8" customHeight="1" spans="1:7">
      <c r="A2" s="13"/>
      <c r="B2" s="7" t="s">
        <v>431</v>
      </c>
      <c r="C2" s="7"/>
      <c r="D2" s="7"/>
      <c r="E2" s="7"/>
      <c r="F2" s="7"/>
      <c r="G2" s="65"/>
    </row>
    <row r="3" ht="19.55" customHeight="1" spans="1:7">
      <c r="A3" s="13"/>
      <c r="B3" s="67"/>
      <c r="C3" s="67"/>
      <c r="D3" s="67"/>
      <c r="E3" s="67"/>
      <c r="F3" s="68" t="s">
        <v>1</v>
      </c>
      <c r="G3" s="69"/>
    </row>
    <row r="4" ht="22.8" customHeight="1" spans="1:7">
      <c r="A4" s="47"/>
      <c r="B4" s="70" t="s">
        <v>115</v>
      </c>
      <c r="C4" s="70" t="s">
        <v>116</v>
      </c>
      <c r="D4" s="70" t="s">
        <v>392</v>
      </c>
      <c r="E4" s="70"/>
      <c r="F4" s="70"/>
      <c r="G4" s="47"/>
    </row>
    <row r="5" ht="22.8" customHeight="1" spans="1:7">
      <c r="A5" s="47"/>
      <c r="B5" s="70"/>
      <c r="C5" s="70"/>
      <c r="D5" s="70" t="s">
        <v>52</v>
      </c>
      <c r="E5" s="70" t="s">
        <v>395</v>
      </c>
      <c r="F5" s="70" t="s">
        <v>396</v>
      </c>
      <c r="G5" s="47"/>
    </row>
    <row r="6" ht="16.55" customHeight="1" spans="1:7">
      <c r="A6" s="13"/>
      <c r="B6" s="37" t="s">
        <v>124</v>
      </c>
      <c r="C6" s="37" t="s">
        <v>125</v>
      </c>
      <c r="D6" s="14" t="s">
        <v>432</v>
      </c>
      <c r="E6" s="14" t="s">
        <v>432</v>
      </c>
      <c r="F6" s="14"/>
      <c r="G6" s="13"/>
    </row>
    <row r="7" ht="16.55" customHeight="1" spans="1:7">
      <c r="A7" s="13"/>
      <c r="B7" s="37" t="s">
        <v>124</v>
      </c>
      <c r="C7" s="37" t="s">
        <v>126</v>
      </c>
      <c r="D7" s="14" t="s">
        <v>433</v>
      </c>
      <c r="E7" s="14" t="s">
        <v>433</v>
      </c>
      <c r="F7" s="14"/>
      <c r="G7" s="13"/>
    </row>
    <row r="8" ht="16.55" customHeight="1" spans="1:7">
      <c r="A8" s="13"/>
      <c r="B8" s="37" t="s">
        <v>124</v>
      </c>
      <c r="C8" s="37" t="s">
        <v>127</v>
      </c>
      <c r="D8" s="14" t="s">
        <v>434</v>
      </c>
      <c r="E8" s="14" t="s">
        <v>434</v>
      </c>
      <c r="F8" s="14"/>
      <c r="G8" s="13"/>
    </row>
    <row r="9" ht="16.55" customHeight="1" spans="1:7">
      <c r="A9" s="13"/>
      <c r="B9" s="37" t="s">
        <v>128</v>
      </c>
      <c r="C9" s="37" t="s">
        <v>186</v>
      </c>
      <c r="D9" s="14" t="s">
        <v>435</v>
      </c>
      <c r="E9" s="14" t="s">
        <v>435</v>
      </c>
      <c r="F9" s="14"/>
      <c r="G9" s="13"/>
    </row>
    <row r="10" ht="16.55" customHeight="1" spans="1:7">
      <c r="A10" s="13"/>
      <c r="B10" s="37" t="s">
        <v>128</v>
      </c>
      <c r="C10" s="37" t="s">
        <v>187</v>
      </c>
      <c r="D10" s="14" t="s">
        <v>436</v>
      </c>
      <c r="E10" s="14" t="s">
        <v>436</v>
      </c>
      <c r="F10" s="14"/>
      <c r="G10" s="13"/>
    </row>
    <row r="11" ht="16.55" customHeight="1" spans="1:7">
      <c r="A11" s="13"/>
      <c r="B11" s="37" t="s">
        <v>128</v>
      </c>
      <c r="C11" s="37" t="s">
        <v>188</v>
      </c>
      <c r="D11" s="14" t="s">
        <v>437</v>
      </c>
      <c r="E11" s="14" t="s">
        <v>437</v>
      </c>
      <c r="F11" s="14"/>
      <c r="G11" s="13"/>
    </row>
    <row r="12" ht="16.55" customHeight="1" spans="1:7">
      <c r="A12" s="13"/>
      <c r="B12" s="37" t="s">
        <v>128</v>
      </c>
      <c r="C12" s="37" t="s">
        <v>189</v>
      </c>
      <c r="D12" s="14" t="s">
        <v>438</v>
      </c>
      <c r="E12" s="14" t="s">
        <v>438</v>
      </c>
      <c r="F12" s="14"/>
      <c r="G12" s="13"/>
    </row>
    <row r="13" ht="16.55" customHeight="1" spans="1:7">
      <c r="A13" s="13"/>
      <c r="B13" s="37" t="s">
        <v>128</v>
      </c>
      <c r="C13" s="37" t="s">
        <v>129</v>
      </c>
      <c r="D13" s="14" t="s">
        <v>439</v>
      </c>
      <c r="E13" s="14" t="s">
        <v>439</v>
      </c>
      <c r="F13" s="14"/>
      <c r="G13" s="13"/>
    </row>
    <row r="14" ht="16.55" customHeight="1" spans="1:7">
      <c r="A14" s="13"/>
      <c r="B14" s="37" t="s">
        <v>130</v>
      </c>
      <c r="C14" s="37" t="s">
        <v>131</v>
      </c>
      <c r="D14" s="14" t="s">
        <v>440</v>
      </c>
      <c r="E14" s="14" t="s">
        <v>440</v>
      </c>
      <c r="F14" s="14"/>
      <c r="G14" s="13"/>
    </row>
    <row r="15" ht="16.55" customHeight="1" spans="1:7">
      <c r="A15" s="13"/>
      <c r="B15" s="37" t="s">
        <v>132</v>
      </c>
      <c r="C15" s="37" t="s">
        <v>133</v>
      </c>
      <c r="D15" s="14" t="s">
        <v>441</v>
      </c>
      <c r="E15" s="14" t="s">
        <v>441</v>
      </c>
      <c r="F15" s="14"/>
      <c r="G15" s="13"/>
    </row>
    <row r="16" ht="16.55" customHeight="1" spans="1:7">
      <c r="A16" s="13"/>
      <c r="B16" s="37" t="s">
        <v>134</v>
      </c>
      <c r="C16" s="37" t="s">
        <v>135</v>
      </c>
      <c r="D16" s="14" t="s">
        <v>442</v>
      </c>
      <c r="E16" s="14"/>
      <c r="F16" s="14" t="s">
        <v>442</v>
      </c>
      <c r="G16" s="13"/>
    </row>
    <row r="17" ht="16.55" customHeight="1" spans="1:7">
      <c r="A17" s="13"/>
      <c r="B17" s="37" t="s">
        <v>134</v>
      </c>
      <c r="C17" s="37" t="s">
        <v>136</v>
      </c>
      <c r="D17" s="14" t="s">
        <v>443</v>
      </c>
      <c r="E17" s="14"/>
      <c r="F17" s="14" t="s">
        <v>443</v>
      </c>
      <c r="G17" s="13"/>
    </row>
    <row r="18" ht="16.55" customHeight="1" spans="1:7">
      <c r="A18" s="13"/>
      <c r="B18" s="37" t="s">
        <v>134</v>
      </c>
      <c r="C18" s="37" t="s">
        <v>137</v>
      </c>
      <c r="D18" s="14" t="s">
        <v>79</v>
      </c>
      <c r="E18" s="14"/>
      <c r="F18" s="14" t="s">
        <v>79</v>
      </c>
      <c r="G18" s="13"/>
    </row>
    <row r="19" ht="16.55" customHeight="1" spans="1:7">
      <c r="A19" s="13"/>
      <c r="B19" s="37" t="s">
        <v>134</v>
      </c>
      <c r="C19" s="37" t="s">
        <v>138</v>
      </c>
      <c r="D19" s="14" t="s">
        <v>444</v>
      </c>
      <c r="E19" s="14"/>
      <c r="F19" s="14" t="s">
        <v>444</v>
      </c>
      <c r="G19" s="13"/>
    </row>
    <row r="20" ht="16.55" customHeight="1" spans="1:7">
      <c r="A20" s="13"/>
      <c r="B20" s="37" t="s">
        <v>134</v>
      </c>
      <c r="C20" s="37" t="s">
        <v>139</v>
      </c>
      <c r="D20" s="14" t="s">
        <v>445</v>
      </c>
      <c r="E20" s="14"/>
      <c r="F20" s="14" t="s">
        <v>445</v>
      </c>
      <c r="G20" s="13"/>
    </row>
    <row r="21" ht="16.55" customHeight="1" spans="1:7">
      <c r="A21" s="13"/>
      <c r="B21" s="37" t="s">
        <v>134</v>
      </c>
      <c r="C21" s="37" t="s">
        <v>140</v>
      </c>
      <c r="D21" s="14" t="s">
        <v>446</v>
      </c>
      <c r="E21" s="14"/>
      <c r="F21" s="14" t="s">
        <v>446</v>
      </c>
      <c r="G21" s="13"/>
    </row>
    <row r="22" ht="16.55" customHeight="1" spans="1:7">
      <c r="A22" s="13"/>
      <c r="B22" s="37" t="s">
        <v>134</v>
      </c>
      <c r="C22" s="37" t="s">
        <v>141</v>
      </c>
      <c r="D22" s="14" t="s">
        <v>447</v>
      </c>
      <c r="E22" s="14"/>
      <c r="F22" s="14" t="s">
        <v>447</v>
      </c>
      <c r="G22" s="13"/>
    </row>
    <row r="23" ht="16.55" customHeight="1" spans="1:7">
      <c r="A23" s="13"/>
      <c r="B23" s="37" t="s">
        <v>134</v>
      </c>
      <c r="C23" s="37" t="s">
        <v>142</v>
      </c>
      <c r="D23" s="14" t="s">
        <v>448</v>
      </c>
      <c r="E23" s="14"/>
      <c r="F23" s="14" t="s">
        <v>448</v>
      </c>
      <c r="G23" s="13"/>
    </row>
    <row r="24" ht="16.55" customHeight="1" spans="1:7">
      <c r="A24" s="13"/>
      <c r="B24" s="37" t="s">
        <v>134</v>
      </c>
      <c r="C24" s="37" t="s">
        <v>143</v>
      </c>
      <c r="D24" s="14" t="s">
        <v>449</v>
      </c>
      <c r="E24" s="14"/>
      <c r="F24" s="14" t="s">
        <v>449</v>
      </c>
      <c r="G24" s="13"/>
    </row>
    <row r="25" ht="16.55" customHeight="1" spans="1:7">
      <c r="A25" s="13"/>
      <c r="B25" s="37" t="s">
        <v>144</v>
      </c>
      <c r="C25" s="37" t="s">
        <v>145</v>
      </c>
      <c r="D25" s="14" t="s">
        <v>450</v>
      </c>
      <c r="E25" s="14"/>
      <c r="F25" s="14" t="s">
        <v>450</v>
      </c>
      <c r="G25" s="13"/>
    </row>
    <row r="26" ht="16.55" customHeight="1" spans="1:7">
      <c r="A26" s="13"/>
      <c r="B26" s="37" t="s">
        <v>197</v>
      </c>
      <c r="C26" s="37" t="s">
        <v>190</v>
      </c>
      <c r="D26" s="14" t="s">
        <v>451</v>
      </c>
      <c r="E26" s="14"/>
      <c r="F26" s="14" t="s">
        <v>451</v>
      </c>
      <c r="G26" s="13"/>
    </row>
    <row r="27" ht="16.55" customHeight="1" spans="1:7">
      <c r="A27" s="13"/>
      <c r="B27" s="37" t="s">
        <v>146</v>
      </c>
      <c r="C27" s="37" t="s">
        <v>147</v>
      </c>
      <c r="D27" s="14" t="s">
        <v>452</v>
      </c>
      <c r="E27" s="14"/>
      <c r="F27" s="14" t="s">
        <v>452</v>
      </c>
      <c r="G27" s="13"/>
    </row>
    <row r="28" ht="16.55" customHeight="1" spans="1:7">
      <c r="A28" s="13"/>
      <c r="B28" s="37" t="s">
        <v>148</v>
      </c>
      <c r="C28" s="37" t="s">
        <v>149</v>
      </c>
      <c r="D28" s="14" t="s">
        <v>453</v>
      </c>
      <c r="E28" s="14"/>
      <c r="F28" s="14" t="s">
        <v>453</v>
      </c>
      <c r="G28" s="13"/>
    </row>
    <row r="29" ht="16.55" customHeight="1" spans="1:7">
      <c r="A29" s="13"/>
      <c r="B29" s="37" t="s">
        <v>150</v>
      </c>
      <c r="C29" s="37" t="s">
        <v>151</v>
      </c>
      <c r="D29" s="14" t="s">
        <v>454</v>
      </c>
      <c r="E29" s="14"/>
      <c r="F29" s="14" t="s">
        <v>454</v>
      </c>
      <c r="G29" s="13"/>
    </row>
    <row r="30" ht="16.55" customHeight="1" spans="1:7">
      <c r="A30" s="13"/>
      <c r="B30" s="37" t="s">
        <v>152</v>
      </c>
      <c r="C30" s="37" t="s">
        <v>153</v>
      </c>
      <c r="D30" s="14" t="s">
        <v>455</v>
      </c>
      <c r="E30" s="14"/>
      <c r="F30" s="14" t="s">
        <v>455</v>
      </c>
      <c r="G30" s="13"/>
    </row>
    <row r="31" ht="16.55" customHeight="1" spans="1:7">
      <c r="A31" s="13"/>
      <c r="B31" s="37" t="s">
        <v>154</v>
      </c>
      <c r="C31" s="37" t="s">
        <v>155</v>
      </c>
      <c r="D31" s="14" t="s">
        <v>456</v>
      </c>
      <c r="E31" s="14"/>
      <c r="F31" s="14" t="s">
        <v>456</v>
      </c>
      <c r="G31" s="13"/>
    </row>
    <row r="32" ht="16.55" customHeight="1" spans="1:7">
      <c r="A32" s="13"/>
      <c r="B32" s="37" t="s">
        <v>175</v>
      </c>
      <c r="C32" s="37" t="s">
        <v>125</v>
      </c>
      <c r="D32" s="14" t="s">
        <v>457</v>
      </c>
      <c r="E32" s="14" t="s">
        <v>457</v>
      </c>
      <c r="F32" s="14"/>
      <c r="G32" s="13"/>
    </row>
    <row r="33" ht="16.55" customHeight="1" spans="1:7">
      <c r="A33" s="13"/>
      <c r="B33" s="37" t="s">
        <v>175</v>
      </c>
      <c r="C33" s="37" t="s">
        <v>126</v>
      </c>
      <c r="D33" s="14" t="s">
        <v>458</v>
      </c>
      <c r="E33" s="14" t="s">
        <v>458</v>
      </c>
      <c r="F33" s="14"/>
      <c r="G33" s="13"/>
    </row>
    <row r="34" ht="16.55" customHeight="1" spans="1:7">
      <c r="A34" s="13"/>
      <c r="B34" s="37" t="s">
        <v>175</v>
      </c>
      <c r="C34" s="37" t="s">
        <v>176</v>
      </c>
      <c r="D34" s="14" t="s">
        <v>459</v>
      </c>
      <c r="E34" s="14" t="s">
        <v>459</v>
      </c>
      <c r="F34" s="14"/>
      <c r="G34" s="13"/>
    </row>
    <row r="35" ht="16.55" customHeight="1" spans="1:7">
      <c r="A35" s="13"/>
      <c r="B35" s="37" t="s">
        <v>175</v>
      </c>
      <c r="C35" s="37" t="s">
        <v>186</v>
      </c>
      <c r="D35" s="14" t="s">
        <v>460</v>
      </c>
      <c r="E35" s="14" t="s">
        <v>460</v>
      </c>
      <c r="F35" s="14"/>
      <c r="G35" s="13"/>
    </row>
    <row r="36" ht="16.55" customHeight="1" spans="1:7">
      <c r="A36" s="13"/>
      <c r="B36" s="37" t="s">
        <v>175</v>
      </c>
      <c r="C36" s="37" t="s">
        <v>187</v>
      </c>
      <c r="D36" s="14" t="s">
        <v>461</v>
      </c>
      <c r="E36" s="14" t="s">
        <v>461</v>
      </c>
      <c r="F36" s="14"/>
      <c r="G36" s="13"/>
    </row>
    <row r="37" ht="16.55" customHeight="1" spans="1:7">
      <c r="A37" s="13"/>
      <c r="B37" s="37" t="s">
        <v>175</v>
      </c>
      <c r="C37" s="37" t="s">
        <v>188</v>
      </c>
      <c r="D37" s="14" t="s">
        <v>462</v>
      </c>
      <c r="E37" s="14" t="s">
        <v>462</v>
      </c>
      <c r="F37" s="14"/>
      <c r="G37" s="13"/>
    </row>
    <row r="38" ht="16.55" customHeight="1" spans="1:7">
      <c r="A38" s="13"/>
      <c r="B38" s="37" t="s">
        <v>175</v>
      </c>
      <c r="C38" s="37" t="s">
        <v>189</v>
      </c>
      <c r="D38" s="14" t="s">
        <v>463</v>
      </c>
      <c r="E38" s="14" t="s">
        <v>463</v>
      </c>
      <c r="F38" s="14"/>
      <c r="G38" s="13"/>
    </row>
    <row r="39" ht="16.55" customHeight="1" spans="1:7">
      <c r="A39" s="13"/>
      <c r="B39" s="37" t="s">
        <v>175</v>
      </c>
      <c r="C39" s="37" t="s">
        <v>129</v>
      </c>
      <c r="D39" s="14" t="s">
        <v>464</v>
      </c>
      <c r="E39" s="14" t="s">
        <v>464</v>
      </c>
      <c r="F39" s="14"/>
      <c r="G39" s="13"/>
    </row>
    <row r="40" ht="16.55" customHeight="1" spans="1:7">
      <c r="A40" s="13"/>
      <c r="B40" s="37" t="s">
        <v>175</v>
      </c>
      <c r="C40" s="37" t="s">
        <v>131</v>
      </c>
      <c r="D40" s="14" t="s">
        <v>465</v>
      </c>
      <c r="E40" s="14" t="s">
        <v>465</v>
      </c>
      <c r="F40" s="14"/>
      <c r="G40" s="13"/>
    </row>
    <row r="41" ht="16.55" customHeight="1" spans="1:7">
      <c r="A41" s="13"/>
      <c r="B41" s="37" t="s">
        <v>175</v>
      </c>
      <c r="C41" s="37" t="s">
        <v>133</v>
      </c>
      <c r="D41" s="14" t="s">
        <v>466</v>
      </c>
      <c r="E41" s="14" t="s">
        <v>466</v>
      </c>
      <c r="F41" s="14"/>
      <c r="G41" s="13"/>
    </row>
    <row r="42" ht="16.55" customHeight="1" spans="1:7">
      <c r="A42" s="13"/>
      <c r="B42" s="37" t="s">
        <v>177</v>
      </c>
      <c r="C42" s="37" t="s">
        <v>135</v>
      </c>
      <c r="D42" s="14" t="s">
        <v>467</v>
      </c>
      <c r="E42" s="14"/>
      <c r="F42" s="14" t="s">
        <v>467</v>
      </c>
      <c r="G42" s="13"/>
    </row>
    <row r="43" ht="16.55" customHeight="1" spans="1:7">
      <c r="A43" s="13"/>
      <c r="B43" s="37" t="s">
        <v>177</v>
      </c>
      <c r="C43" s="37" t="s">
        <v>136</v>
      </c>
      <c r="D43" s="14" t="s">
        <v>468</v>
      </c>
      <c r="E43" s="14"/>
      <c r="F43" s="14" t="s">
        <v>468</v>
      </c>
      <c r="G43" s="13"/>
    </row>
    <row r="44" ht="16.55" customHeight="1" spans="1:7">
      <c r="A44" s="13"/>
      <c r="B44" s="37" t="s">
        <v>177</v>
      </c>
      <c r="C44" s="37" t="s">
        <v>137</v>
      </c>
      <c r="D44" s="14" t="s">
        <v>469</v>
      </c>
      <c r="E44" s="14"/>
      <c r="F44" s="14" t="s">
        <v>469</v>
      </c>
      <c r="G44" s="13"/>
    </row>
    <row r="45" ht="16.55" customHeight="1" spans="1:7">
      <c r="A45" s="13"/>
      <c r="B45" s="37" t="s">
        <v>177</v>
      </c>
      <c r="C45" s="37" t="s">
        <v>165</v>
      </c>
      <c r="D45" s="14" t="s">
        <v>470</v>
      </c>
      <c r="E45" s="14"/>
      <c r="F45" s="14" t="s">
        <v>470</v>
      </c>
      <c r="G45" s="13"/>
    </row>
    <row r="46" ht="16.55" customHeight="1" spans="1:7">
      <c r="A46" s="13"/>
      <c r="B46" s="37" t="s">
        <v>177</v>
      </c>
      <c r="C46" s="37" t="s">
        <v>138</v>
      </c>
      <c r="D46" s="14" t="s">
        <v>471</v>
      </c>
      <c r="E46" s="14"/>
      <c r="F46" s="14" t="s">
        <v>471</v>
      </c>
      <c r="G46" s="13"/>
    </row>
    <row r="47" ht="16.55" customHeight="1" spans="1:7">
      <c r="A47" s="13"/>
      <c r="B47" s="37" t="s">
        <v>177</v>
      </c>
      <c r="C47" s="37" t="s">
        <v>139</v>
      </c>
      <c r="D47" s="14" t="s">
        <v>472</v>
      </c>
      <c r="E47" s="14"/>
      <c r="F47" s="14" t="s">
        <v>472</v>
      </c>
      <c r="G47" s="13"/>
    </row>
    <row r="48" ht="16.55" customHeight="1" spans="1:7">
      <c r="A48" s="13"/>
      <c r="B48" s="37" t="s">
        <v>177</v>
      </c>
      <c r="C48" s="37" t="s">
        <v>166</v>
      </c>
      <c r="D48" s="14" t="s">
        <v>473</v>
      </c>
      <c r="E48" s="14"/>
      <c r="F48" s="14" t="s">
        <v>473</v>
      </c>
      <c r="G48" s="13"/>
    </row>
    <row r="49" ht="16.55" customHeight="1" spans="1:7">
      <c r="A49" s="13"/>
      <c r="B49" s="37" t="s">
        <v>177</v>
      </c>
      <c r="C49" s="37" t="s">
        <v>167</v>
      </c>
      <c r="D49" s="14" t="s">
        <v>474</v>
      </c>
      <c r="E49" s="14"/>
      <c r="F49" s="14" t="s">
        <v>474</v>
      </c>
      <c r="G49" s="13"/>
    </row>
    <row r="50" ht="16.55" customHeight="1" spans="1:7">
      <c r="A50" s="13"/>
      <c r="B50" s="37" t="s">
        <v>177</v>
      </c>
      <c r="C50" s="37" t="s">
        <v>140</v>
      </c>
      <c r="D50" s="14" t="s">
        <v>475</v>
      </c>
      <c r="E50" s="14"/>
      <c r="F50" s="14" t="s">
        <v>475</v>
      </c>
      <c r="G50" s="13"/>
    </row>
    <row r="51" ht="16.55" customHeight="1" spans="1:7">
      <c r="A51" s="13"/>
      <c r="B51" s="37" t="s">
        <v>177</v>
      </c>
      <c r="C51" s="37" t="s">
        <v>153</v>
      </c>
      <c r="D51" s="14" t="s">
        <v>476</v>
      </c>
      <c r="E51" s="14"/>
      <c r="F51" s="14" t="s">
        <v>476</v>
      </c>
      <c r="G51" s="13"/>
    </row>
    <row r="52" ht="16.55" customHeight="1" spans="1:7">
      <c r="A52" s="13"/>
      <c r="B52" s="37" t="s">
        <v>177</v>
      </c>
      <c r="C52" s="37" t="s">
        <v>168</v>
      </c>
      <c r="D52" s="14" t="s">
        <v>477</v>
      </c>
      <c r="E52" s="14"/>
      <c r="F52" s="14" t="s">
        <v>477</v>
      </c>
      <c r="G52" s="13"/>
    </row>
    <row r="53" ht="16.55" customHeight="1" spans="1:7">
      <c r="A53" s="13"/>
      <c r="B53" s="37" t="s">
        <v>177</v>
      </c>
      <c r="C53" s="37" t="s">
        <v>145</v>
      </c>
      <c r="D53" s="14" t="s">
        <v>478</v>
      </c>
      <c r="E53" s="14"/>
      <c r="F53" s="14" t="s">
        <v>478</v>
      </c>
      <c r="G53" s="13"/>
    </row>
    <row r="54" ht="16.55" customHeight="1" spans="1:7">
      <c r="A54" s="13"/>
      <c r="B54" s="37" t="s">
        <v>177</v>
      </c>
      <c r="C54" s="37" t="s">
        <v>190</v>
      </c>
      <c r="D54" s="14" t="s">
        <v>479</v>
      </c>
      <c r="E54" s="14"/>
      <c r="F54" s="14" t="s">
        <v>479</v>
      </c>
      <c r="G54" s="13"/>
    </row>
    <row r="55" ht="16.55" customHeight="1" spans="1:7">
      <c r="A55" s="13"/>
      <c r="B55" s="37" t="s">
        <v>177</v>
      </c>
      <c r="C55" s="37" t="s">
        <v>178</v>
      </c>
      <c r="D55" s="14" t="s">
        <v>480</v>
      </c>
      <c r="E55" s="14"/>
      <c r="F55" s="14" t="s">
        <v>480</v>
      </c>
      <c r="G55" s="13"/>
    </row>
    <row r="56" ht="16.55" customHeight="1" spans="1:7">
      <c r="A56" s="13"/>
      <c r="B56" s="37" t="s">
        <v>177</v>
      </c>
      <c r="C56" s="37" t="s">
        <v>147</v>
      </c>
      <c r="D56" s="14" t="s">
        <v>481</v>
      </c>
      <c r="E56" s="14"/>
      <c r="F56" s="14" t="s">
        <v>481</v>
      </c>
      <c r="G56" s="13"/>
    </row>
    <row r="57" ht="16.55" customHeight="1" spans="1:7">
      <c r="A57" s="13"/>
      <c r="B57" s="37" t="s">
        <v>177</v>
      </c>
      <c r="C57" s="37" t="s">
        <v>141</v>
      </c>
      <c r="D57" s="14" t="s">
        <v>482</v>
      </c>
      <c r="E57" s="14"/>
      <c r="F57" s="14" t="s">
        <v>482</v>
      </c>
      <c r="G57" s="13"/>
    </row>
    <row r="58" ht="16.55" customHeight="1" spans="1:7">
      <c r="A58" s="13"/>
      <c r="B58" s="37" t="s">
        <v>177</v>
      </c>
      <c r="C58" s="37" t="s">
        <v>142</v>
      </c>
      <c r="D58" s="14" t="s">
        <v>483</v>
      </c>
      <c r="E58" s="14"/>
      <c r="F58" s="14" t="s">
        <v>483</v>
      </c>
      <c r="G58" s="13"/>
    </row>
    <row r="59" ht="16.55" customHeight="1" spans="1:7">
      <c r="A59" s="13"/>
      <c r="B59" s="37" t="s">
        <v>177</v>
      </c>
      <c r="C59" s="37" t="s">
        <v>151</v>
      </c>
      <c r="D59" s="14" t="s">
        <v>484</v>
      </c>
      <c r="E59" s="14"/>
      <c r="F59" s="14" t="s">
        <v>484</v>
      </c>
      <c r="G59" s="13"/>
    </row>
    <row r="60" ht="16.55" customHeight="1" spans="1:7">
      <c r="A60" s="13"/>
      <c r="B60" s="37" t="s">
        <v>177</v>
      </c>
      <c r="C60" s="37" t="s">
        <v>143</v>
      </c>
      <c r="D60" s="14" t="s">
        <v>485</v>
      </c>
      <c r="E60" s="14"/>
      <c r="F60" s="14" t="s">
        <v>485</v>
      </c>
      <c r="G60" s="13"/>
    </row>
    <row r="61" ht="16.55" customHeight="1" spans="1:7">
      <c r="A61" s="13"/>
      <c r="B61" s="37" t="s">
        <v>177</v>
      </c>
      <c r="C61" s="37" t="s">
        <v>180</v>
      </c>
      <c r="D61" s="14" t="s">
        <v>486</v>
      </c>
      <c r="E61" s="14"/>
      <c r="F61" s="14" t="s">
        <v>486</v>
      </c>
      <c r="G61" s="13"/>
    </row>
    <row r="62" ht="16.55" customHeight="1" spans="1:7">
      <c r="A62" s="13"/>
      <c r="B62" s="37" t="s">
        <v>177</v>
      </c>
      <c r="C62" s="37" t="s">
        <v>155</v>
      </c>
      <c r="D62" s="14" t="s">
        <v>487</v>
      </c>
      <c r="E62" s="14"/>
      <c r="F62" s="14" t="s">
        <v>487</v>
      </c>
      <c r="G62" s="13"/>
    </row>
    <row r="63" ht="16.55" customHeight="1" spans="1:7">
      <c r="A63" s="13"/>
      <c r="B63" s="37" t="s">
        <v>183</v>
      </c>
      <c r="C63" s="37" t="s">
        <v>173</v>
      </c>
      <c r="D63" s="14" t="s">
        <v>488</v>
      </c>
      <c r="E63" s="14"/>
      <c r="F63" s="14" t="s">
        <v>488</v>
      </c>
      <c r="G63" s="13"/>
    </row>
    <row r="64" ht="16.55" customHeight="1" spans="1:7">
      <c r="A64" s="13"/>
      <c r="B64" s="37" t="s">
        <v>183</v>
      </c>
      <c r="C64" s="37" t="s">
        <v>193</v>
      </c>
      <c r="D64" s="14" t="s">
        <v>489</v>
      </c>
      <c r="E64" s="14"/>
      <c r="F64" s="14" t="s">
        <v>489</v>
      </c>
      <c r="G64" s="13"/>
    </row>
    <row r="65" ht="16.55" customHeight="1" spans="1:7">
      <c r="A65" s="13"/>
      <c r="B65" s="37" t="s">
        <v>156</v>
      </c>
      <c r="C65" s="37" t="s">
        <v>157</v>
      </c>
      <c r="D65" s="14" t="s">
        <v>490</v>
      </c>
      <c r="E65" s="14" t="s">
        <v>490</v>
      </c>
      <c r="F65" s="14"/>
      <c r="G65" s="13"/>
    </row>
    <row r="66" ht="16.55" customHeight="1" spans="1:7">
      <c r="A66" s="13"/>
      <c r="B66" s="37" t="s">
        <v>156</v>
      </c>
      <c r="C66" s="37" t="s">
        <v>158</v>
      </c>
      <c r="D66" s="14" t="s">
        <v>491</v>
      </c>
      <c r="E66" s="14" t="s">
        <v>491</v>
      </c>
      <c r="F66" s="14"/>
      <c r="G66" s="13"/>
    </row>
    <row r="67" ht="16.55" customHeight="1" spans="1:7">
      <c r="A67" s="13"/>
      <c r="B67" s="37" t="s">
        <v>159</v>
      </c>
      <c r="C67" s="37" t="s">
        <v>160</v>
      </c>
      <c r="D67" s="14" t="s">
        <v>492</v>
      </c>
      <c r="E67" s="14" t="s">
        <v>492</v>
      </c>
      <c r="F67" s="14"/>
      <c r="G67" s="13"/>
    </row>
    <row r="68" ht="16.55" customHeight="1" spans="1:7">
      <c r="A68" s="13"/>
      <c r="B68" s="37" t="s">
        <v>159</v>
      </c>
      <c r="C68" s="37" t="s">
        <v>161</v>
      </c>
      <c r="D68" s="14" t="s">
        <v>493</v>
      </c>
      <c r="E68" s="14" t="s">
        <v>493</v>
      </c>
      <c r="F68" s="14"/>
      <c r="G68" s="13"/>
    </row>
    <row r="69" ht="16.55" customHeight="1" spans="1:7">
      <c r="A69" s="13"/>
      <c r="B69" s="37" t="s">
        <v>162</v>
      </c>
      <c r="C69" s="37" t="s">
        <v>163</v>
      </c>
      <c r="D69" s="14" t="s">
        <v>494</v>
      </c>
      <c r="E69" s="14" t="s">
        <v>494</v>
      </c>
      <c r="F69" s="14"/>
      <c r="G69" s="13"/>
    </row>
    <row r="70" ht="16.55" customHeight="1" spans="1:7">
      <c r="A70" s="71"/>
      <c r="B70" s="51"/>
      <c r="C70" s="50" t="s">
        <v>112</v>
      </c>
      <c r="D70" s="72" t="s">
        <v>495</v>
      </c>
      <c r="E70" s="72" t="s">
        <v>496</v>
      </c>
      <c r="F70" s="72" t="s">
        <v>497</v>
      </c>
      <c r="G70" s="71"/>
    </row>
    <row r="71" ht="9.75" customHeight="1" spans="1:7">
      <c r="A71" s="77"/>
      <c r="B71" s="74"/>
      <c r="C71" s="74"/>
      <c r="D71" s="74"/>
      <c r="E71" s="74"/>
      <c r="F71" s="74"/>
      <c r="G71" s="75"/>
    </row>
  </sheetData>
  <mergeCells count="6">
    <mergeCell ref="B2:F2"/>
    <mergeCell ref="B3:C3"/>
    <mergeCell ref="D4:F4"/>
    <mergeCell ref="A6:A69"/>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12" activePane="bottomLeft" state="frozen"/>
      <selection/>
      <selection pane="bottomLeft" activeCell="C6" sqref="C6"/>
    </sheetView>
  </sheetViews>
  <sheetFormatPr defaultColWidth="10" defaultRowHeight="13.5" outlineLevelRow="7" outlineLevelCol="7"/>
  <cols>
    <col min="1" max="1" width="1.53097345132743" style="1" customWidth="1"/>
    <col min="2" max="4" width="30.7787610619469" style="1" customWidth="1"/>
    <col min="5" max="7" width="16.4070796460177" style="1" customWidth="1"/>
    <col min="8" max="8" width="1.53097345132743" style="1" customWidth="1"/>
    <col min="9" max="11" width="9.76991150442478" style="1" customWidth="1"/>
    <col min="12" max="16384" width="10" style="1"/>
  </cols>
  <sheetData>
    <row r="1" ht="16.35" customHeight="1" spans="1:8">
      <c r="A1" s="76"/>
      <c r="B1" s="61"/>
      <c r="C1" s="62"/>
      <c r="D1" s="62"/>
      <c r="E1" s="62"/>
      <c r="F1" s="62"/>
      <c r="G1" s="62" t="s">
        <v>215</v>
      </c>
      <c r="H1" s="63"/>
    </row>
    <row r="2" ht="22.8" customHeight="1" spans="1:8">
      <c r="A2" s="13"/>
      <c r="B2" s="7" t="s">
        <v>498</v>
      </c>
      <c r="C2" s="7"/>
      <c r="D2" s="7"/>
      <c r="E2" s="7"/>
      <c r="F2" s="7"/>
      <c r="G2" s="7"/>
      <c r="H2" s="65"/>
    </row>
    <row r="3" ht="19.55" customHeight="1" spans="1:8">
      <c r="A3" s="13"/>
      <c r="B3" s="67"/>
      <c r="C3" s="67"/>
      <c r="D3" s="67"/>
      <c r="E3" s="67"/>
      <c r="F3" s="67"/>
      <c r="G3" s="68" t="s">
        <v>1</v>
      </c>
      <c r="H3" s="69"/>
    </row>
    <row r="4" ht="22.8" customHeight="1" spans="1:8">
      <c r="A4" s="47"/>
      <c r="B4" s="70" t="s">
        <v>114</v>
      </c>
      <c r="C4" s="70" t="s">
        <v>115</v>
      </c>
      <c r="D4" s="70" t="s">
        <v>116</v>
      </c>
      <c r="E4" s="70" t="s">
        <v>392</v>
      </c>
      <c r="F4" s="70"/>
      <c r="G4" s="70"/>
      <c r="H4" s="47"/>
    </row>
    <row r="5" ht="22.8" customHeight="1" spans="1:8">
      <c r="A5" s="47"/>
      <c r="B5" s="70"/>
      <c r="C5" s="70"/>
      <c r="D5" s="70"/>
      <c r="E5" s="70" t="s">
        <v>52</v>
      </c>
      <c r="F5" s="70" t="s">
        <v>117</v>
      </c>
      <c r="G5" s="70" t="s">
        <v>118</v>
      </c>
      <c r="H5" s="47"/>
    </row>
    <row r="6" ht="16.55" customHeight="1" spans="1:8">
      <c r="A6" s="13"/>
      <c r="B6" s="37"/>
      <c r="C6" s="37"/>
      <c r="D6" s="37"/>
      <c r="E6" s="14"/>
      <c r="F6" s="14"/>
      <c r="G6" s="14"/>
      <c r="H6" s="13"/>
    </row>
    <row r="7" ht="16.55" customHeight="1" spans="1:8">
      <c r="A7" s="71"/>
      <c r="B7" s="51"/>
      <c r="C7" s="51"/>
      <c r="D7" s="50" t="s">
        <v>112</v>
      </c>
      <c r="E7" s="72"/>
      <c r="F7" s="72"/>
      <c r="G7" s="72"/>
      <c r="H7" s="71"/>
    </row>
    <row r="8" ht="9.75" customHeight="1" spans="1:8">
      <c r="A8" s="73"/>
      <c r="B8" s="74"/>
      <c r="C8" s="74"/>
      <c r="D8" s="74"/>
      <c r="E8" s="74"/>
      <c r="F8" s="74"/>
      <c r="G8" s="74"/>
      <c r="H8" s="7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 </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WPS_1646027095</cp:lastModifiedBy>
  <dcterms:created xsi:type="dcterms:W3CDTF">2024-01-12T22:20:00Z</dcterms:created>
  <dcterms:modified xsi:type="dcterms:W3CDTF">2025-12-22T10:54:46Z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862BD0BB826E4FF5AA1E12B77DE23675_13</vt:lpwstr>
  </property>
  <property fmtid="{D5CDD505-2E9C-101B-9397-08002B2CF9AE}" pid="4" name="CalculationRule">
    <vt:i4>0</vt:i4>
  </property>
</Properties>
</file>